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filterPrivacy="1"/>
  <xr:revisionPtr revIDLastSave="0" documentId="13_ncr:1_{7DDBB4EE-D949-4E40-AD03-C786A6A7C889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1" l="1"/>
  <c r="T5" i="1" s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R280" i="1"/>
  <c r="X39" i="1" s="1"/>
  <c r="Q280" i="1"/>
  <c r="W39" i="1" s="1"/>
  <c r="P280" i="1"/>
  <c r="V39" i="1" s="1"/>
  <c r="O280" i="1"/>
  <c r="U39" i="1" s="1"/>
  <c r="Z39" i="1" s="1"/>
  <c r="R273" i="1"/>
  <c r="X38" i="1" s="1"/>
  <c r="Q273" i="1"/>
  <c r="W38" i="1" s="1"/>
  <c r="P273" i="1"/>
  <c r="V38" i="1" s="1"/>
  <c r="O273" i="1"/>
  <c r="U38" i="1" s="1"/>
  <c r="Z38" i="1" s="1"/>
  <c r="R266" i="1"/>
  <c r="X37" i="1" s="1"/>
  <c r="Q266" i="1"/>
  <c r="W37" i="1" s="1"/>
  <c r="P266" i="1"/>
  <c r="V37" i="1" s="1"/>
  <c r="O266" i="1"/>
  <c r="U37" i="1" s="1"/>
  <c r="Z37" i="1" s="1"/>
  <c r="R259" i="1"/>
  <c r="X36" i="1" s="1"/>
  <c r="Q259" i="1"/>
  <c r="W36" i="1" s="1"/>
  <c r="P259" i="1"/>
  <c r="V36" i="1" s="1"/>
  <c r="O259" i="1"/>
  <c r="U36" i="1" s="1"/>
  <c r="Z36" i="1" s="1"/>
  <c r="R252" i="1"/>
  <c r="X35" i="1" s="1"/>
  <c r="Q252" i="1"/>
  <c r="W35" i="1" s="1"/>
  <c r="P252" i="1"/>
  <c r="V35" i="1" s="1"/>
  <c r="O252" i="1"/>
  <c r="U35" i="1" s="1"/>
  <c r="Z35" i="1" s="1"/>
  <c r="R245" i="1"/>
  <c r="X34" i="1" s="1"/>
  <c r="Q245" i="1"/>
  <c r="W34" i="1" s="1"/>
  <c r="P245" i="1"/>
  <c r="V34" i="1" s="1"/>
  <c r="O245" i="1"/>
  <c r="U34" i="1" s="1"/>
  <c r="Z34" i="1" s="1"/>
  <c r="R238" i="1"/>
  <c r="X33" i="1" s="1"/>
  <c r="Q238" i="1"/>
  <c r="W33" i="1" s="1"/>
  <c r="P238" i="1"/>
  <c r="V33" i="1" s="1"/>
  <c r="O238" i="1"/>
  <c r="U33" i="1" s="1"/>
  <c r="R231" i="1"/>
  <c r="X32" i="1" s="1"/>
  <c r="Q231" i="1"/>
  <c r="W32" i="1" s="1"/>
  <c r="P231" i="1"/>
  <c r="V32" i="1" s="1"/>
  <c r="O231" i="1"/>
  <c r="U32" i="1" s="1"/>
  <c r="Z32" i="1" s="1"/>
  <c r="R224" i="1"/>
  <c r="X31" i="1" s="1"/>
  <c r="Q224" i="1"/>
  <c r="W31" i="1" s="1"/>
  <c r="P224" i="1"/>
  <c r="V31" i="1" s="1"/>
  <c r="O224" i="1"/>
  <c r="U31" i="1" s="1"/>
  <c r="Z31" i="1" s="1"/>
  <c r="R217" i="1"/>
  <c r="X30" i="1" s="1"/>
  <c r="Q217" i="1"/>
  <c r="W30" i="1" s="1"/>
  <c r="P217" i="1"/>
  <c r="V30" i="1" s="1"/>
  <c r="O217" i="1"/>
  <c r="U30" i="1" s="1"/>
  <c r="Z30" i="1" s="1"/>
  <c r="R210" i="1"/>
  <c r="X29" i="1" s="1"/>
  <c r="Q210" i="1"/>
  <c r="W29" i="1" s="1"/>
  <c r="P210" i="1"/>
  <c r="V29" i="1" s="1"/>
  <c r="O210" i="1"/>
  <c r="U29" i="1" s="1"/>
  <c r="Z29" i="1" s="1"/>
  <c r="R203" i="1"/>
  <c r="X28" i="1" s="1"/>
  <c r="Q203" i="1"/>
  <c r="W28" i="1" s="1"/>
  <c r="P203" i="1"/>
  <c r="V28" i="1" s="1"/>
  <c r="O203" i="1"/>
  <c r="U28" i="1" s="1"/>
  <c r="Z28" i="1" s="1"/>
  <c r="R196" i="1"/>
  <c r="X27" i="1" s="1"/>
  <c r="Q196" i="1"/>
  <c r="W27" i="1" s="1"/>
  <c r="P196" i="1"/>
  <c r="V27" i="1" s="1"/>
  <c r="O196" i="1"/>
  <c r="U27" i="1" s="1"/>
  <c r="Z27" i="1" s="1"/>
  <c r="R189" i="1"/>
  <c r="X26" i="1" s="1"/>
  <c r="Q189" i="1"/>
  <c r="W26" i="1" s="1"/>
  <c r="P189" i="1"/>
  <c r="V26" i="1" s="1"/>
  <c r="O189" i="1"/>
  <c r="U26" i="1" s="1"/>
  <c r="Z26" i="1" s="1"/>
  <c r="R182" i="1"/>
  <c r="X25" i="1" s="1"/>
  <c r="Q182" i="1"/>
  <c r="W25" i="1" s="1"/>
  <c r="P182" i="1"/>
  <c r="V25" i="1" s="1"/>
  <c r="O182" i="1"/>
  <c r="U25" i="1" s="1"/>
  <c r="Z25" i="1" s="1"/>
  <c r="R175" i="1"/>
  <c r="X24" i="1" s="1"/>
  <c r="Q175" i="1"/>
  <c r="W24" i="1" s="1"/>
  <c r="P175" i="1"/>
  <c r="V24" i="1" s="1"/>
  <c r="O175" i="1"/>
  <c r="U24" i="1" s="1"/>
  <c r="Z24" i="1" s="1"/>
  <c r="R168" i="1"/>
  <c r="X23" i="1" s="1"/>
  <c r="Q168" i="1"/>
  <c r="W23" i="1" s="1"/>
  <c r="P168" i="1"/>
  <c r="V23" i="1" s="1"/>
  <c r="O168" i="1"/>
  <c r="U23" i="1" s="1"/>
  <c r="Z23" i="1" s="1"/>
  <c r="R161" i="1"/>
  <c r="X22" i="1" s="1"/>
  <c r="Q161" i="1"/>
  <c r="W22" i="1" s="1"/>
  <c r="P161" i="1"/>
  <c r="V22" i="1" s="1"/>
  <c r="O161" i="1"/>
  <c r="U22" i="1" s="1"/>
  <c r="Z22" i="1" s="1"/>
  <c r="R154" i="1"/>
  <c r="X21" i="1" s="1"/>
  <c r="Q154" i="1"/>
  <c r="W21" i="1" s="1"/>
  <c r="P154" i="1"/>
  <c r="V21" i="1" s="1"/>
  <c r="O154" i="1"/>
  <c r="U21" i="1" s="1"/>
  <c r="Z21" i="1" s="1"/>
  <c r="R147" i="1"/>
  <c r="X20" i="1" s="1"/>
  <c r="Q147" i="1"/>
  <c r="W20" i="1" s="1"/>
  <c r="P147" i="1"/>
  <c r="V20" i="1" s="1"/>
  <c r="O147" i="1"/>
  <c r="U20" i="1" s="1"/>
  <c r="Z20" i="1" s="1"/>
  <c r="R140" i="1"/>
  <c r="X19" i="1" s="1"/>
  <c r="Q140" i="1"/>
  <c r="W19" i="1" s="1"/>
  <c r="P140" i="1"/>
  <c r="V19" i="1" s="1"/>
  <c r="O140" i="1"/>
  <c r="U19" i="1" s="1"/>
  <c r="Z19" i="1" s="1"/>
  <c r="R133" i="1"/>
  <c r="X18" i="1" s="1"/>
  <c r="Q133" i="1"/>
  <c r="W18" i="1" s="1"/>
  <c r="P133" i="1"/>
  <c r="V18" i="1" s="1"/>
  <c r="O133" i="1"/>
  <c r="U18" i="1" s="1"/>
  <c r="Z18" i="1" s="1"/>
  <c r="R126" i="1"/>
  <c r="X17" i="1" s="1"/>
  <c r="Q126" i="1"/>
  <c r="W17" i="1" s="1"/>
  <c r="P126" i="1"/>
  <c r="V17" i="1" s="1"/>
  <c r="O126" i="1"/>
  <c r="U17" i="1" s="1"/>
  <c r="Z17" i="1" s="1"/>
  <c r="R119" i="1"/>
  <c r="X16" i="1" s="1"/>
  <c r="Q119" i="1"/>
  <c r="W16" i="1" s="1"/>
  <c r="P119" i="1"/>
  <c r="V16" i="1" s="1"/>
  <c r="O119" i="1"/>
  <c r="U16" i="1" s="1"/>
  <c r="Z16" i="1" s="1"/>
  <c r="R112" i="1"/>
  <c r="X15" i="1" s="1"/>
  <c r="Q112" i="1"/>
  <c r="W15" i="1" s="1"/>
  <c r="P112" i="1"/>
  <c r="V15" i="1" s="1"/>
  <c r="O112" i="1"/>
  <c r="U15" i="1" s="1"/>
  <c r="Z15" i="1" s="1"/>
  <c r="R105" i="1"/>
  <c r="X14" i="1" s="1"/>
  <c r="Q105" i="1"/>
  <c r="W14" i="1" s="1"/>
  <c r="P105" i="1"/>
  <c r="V14" i="1" s="1"/>
  <c r="O105" i="1"/>
  <c r="U14" i="1" s="1"/>
  <c r="Z14" i="1" s="1"/>
  <c r="R98" i="1"/>
  <c r="X13" i="1" s="1"/>
  <c r="Q98" i="1"/>
  <c r="W13" i="1" s="1"/>
  <c r="P98" i="1"/>
  <c r="V13" i="1" s="1"/>
  <c r="O98" i="1"/>
  <c r="U13" i="1" s="1"/>
  <c r="Z13" i="1" s="1"/>
  <c r="R91" i="1"/>
  <c r="X12" i="1" s="1"/>
  <c r="Q91" i="1"/>
  <c r="W12" i="1" s="1"/>
  <c r="P91" i="1"/>
  <c r="V12" i="1" s="1"/>
  <c r="O91" i="1"/>
  <c r="U12" i="1" s="1"/>
  <c r="Z12" i="1" s="1"/>
  <c r="R84" i="1"/>
  <c r="X11" i="1" s="1"/>
  <c r="Q84" i="1"/>
  <c r="W11" i="1" s="1"/>
  <c r="P84" i="1"/>
  <c r="V11" i="1" s="1"/>
  <c r="O84" i="1"/>
  <c r="U11" i="1" s="1"/>
  <c r="Z11" i="1" s="1"/>
  <c r="R77" i="1"/>
  <c r="X10" i="1" s="1"/>
  <c r="Q77" i="1"/>
  <c r="W10" i="1" s="1"/>
  <c r="P77" i="1"/>
  <c r="V10" i="1" s="1"/>
  <c r="O77" i="1"/>
  <c r="U10" i="1" s="1"/>
  <c r="R70" i="1"/>
  <c r="X9" i="1" s="1"/>
  <c r="Q70" i="1"/>
  <c r="W9" i="1" s="1"/>
  <c r="P70" i="1"/>
  <c r="V9" i="1" s="1"/>
  <c r="O70" i="1"/>
  <c r="U9" i="1" s="1"/>
  <c r="Z9" i="1" s="1"/>
  <c r="R63" i="1"/>
  <c r="X8" i="1" s="1"/>
  <c r="Q63" i="1"/>
  <c r="W8" i="1" s="1"/>
  <c r="P63" i="1"/>
  <c r="V8" i="1" s="1"/>
  <c r="O63" i="1"/>
  <c r="U8" i="1" s="1"/>
  <c r="R56" i="1"/>
  <c r="X7" i="1" s="1"/>
  <c r="Q56" i="1"/>
  <c r="W7" i="1" s="1"/>
  <c r="P56" i="1"/>
  <c r="V7" i="1" s="1"/>
  <c r="O56" i="1"/>
  <c r="U7" i="1" s="1"/>
  <c r="Z7" i="1" s="1"/>
  <c r="R49" i="1"/>
  <c r="X6" i="1" s="1"/>
  <c r="Q49" i="1"/>
  <c r="W6" i="1" s="1"/>
  <c r="P49" i="1"/>
  <c r="V6" i="1" s="1"/>
  <c r="O49" i="1"/>
  <c r="U6" i="1" s="1"/>
  <c r="R42" i="1"/>
  <c r="X5" i="1" s="1"/>
  <c r="Q42" i="1"/>
  <c r="W5" i="1" s="1"/>
  <c r="P42" i="1"/>
  <c r="V5" i="1" s="1"/>
  <c r="O42" i="1"/>
  <c r="U5" i="1" s="1"/>
  <c r="Z5" i="1" s="1"/>
  <c r="R35" i="1"/>
  <c r="X4" i="1" s="1"/>
  <c r="Q35" i="1"/>
  <c r="W4" i="1" s="1"/>
  <c r="P35" i="1"/>
  <c r="V4" i="1" s="1"/>
  <c r="O35" i="1"/>
  <c r="U4" i="1" s="1"/>
  <c r="R28" i="1"/>
  <c r="X3" i="1" s="1"/>
  <c r="Q28" i="1"/>
  <c r="W3" i="1" s="1"/>
  <c r="P28" i="1"/>
  <c r="V3" i="1" s="1"/>
  <c r="O28" i="1"/>
  <c r="U3" i="1" s="1"/>
  <c r="Z4" i="1" l="1"/>
  <c r="Z6" i="1"/>
  <c r="Z8" i="1"/>
  <c r="Z10" i="1"/>
  <c r="Z33" i="1"/>
  <c r="Z3" i="1"/>
</calcChain>
</file>

<file path=xl/sharedStrings.xml><?xml version="1.0" encoding="utf-8"?>
<sst xmlns="http://schemas.openxmlformats.org/spreadsheetml/2006/main" count="27" uniqueCount="16">
  <si>
    <t>Курс евро к доллару</t>
  </si>
  <si>
    <t>Курс рубля к доллару</t>
  </si>
  <si>
    <t>Дата</t>
  </si>
  <si>
    <t>Курс китайского юаня к доллару</t>
  </si>
  <si>
    <t>Курс биткоина к доллару</t>
  </si>
  <si>
    <t>Данные с пропусками по выходным дням</t>
  </si>
  <si>
    <t>Данные с заполненными пропусками предыдущими значениями</t>
  </si>
  <si>
    <t>-</t>
  </si>
  <si>
    <t>Заболевшие (зараженные) COVID-19, общее число чел. по всему миру</t>
  </si>
  <si>
    <t>Еженедельные коэффициенты корреляции</t>
  </si>
  <si>
    <t>Коэффициент зависимости курса евро от COVID-19</t>
  </si>
  <si>
    <t>Коэффициент зависимости курса рубля от COVID-19</t>
  </si>
  <si>
    <t>Коэффициент зависимости курса юаня от COVID-19</t>
  </si>
  <si>
    <t>Коэффициент зависимости курса биткоина от COVID-19</t>
  </si>
  <si>
    <t>Неделя</t>
  </si>
  <si>
    <t xml:space="preserve">Интегральный индекс колебания валютных рынков в условиях пандемии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</si>
</sst>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BF5FF"/>
        <bgColor indexed="64"/>
      </patternFill>
    </fill>
    <fill>
      <patternFill patternType="solid">
        <fgColor rgb="FFFCFEF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/>
    <xf numFmtId="1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/>
    <xf numFmtId="14" fontId="4" fillId="3" borderId="5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9D6213CE-66D9-420D-8A42-64E55C2524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88"/>
  <sheetViews>
    <sheetView tabSelected="1" topLeftCell="Q1" workbookViewId="0">
      <selection activeCell="R8" sqref="R8"/>
    </sheetView>
  </sheetViews>
  <sheetFormatPr defaultRowHeight="15.75" x14ac:dyDescent="0.25"/>
  <cols>
    <col min="1" max="1" width="11.28515625" style="2" bestFit="1" customWidth="1"/>
    <col min="2" max="2" width="11.140625" style="2" customWidth="1"/>
    <col min="3" max="3" width="13.5703125" style="2" customWidth="1"/>
    <col min="4" max="4" width="25" style="2" customWidth="1"/>
    <col min="5" max="5" width="16.28515625" style="2" customWidth="1"/>
    <col min="6" max="6" width="9.140625" style="2"/>
    <col min="7" max="7" width="11.28515625" style="2" bestFit="1" customWidth="1"/>
    <col min="8" max="8" width="12.5703125" style="2" customWidth="1"/>
    <col min="9" max="9" width="13.85546875" style="2" customWidth="1"/>
    <col min="10" max="10" width="25.7109375" style="2" customWidth="1"/>
    <col min="11" max="11" width="17.28515625" style="2" customWidth="1"/>
    <col min="12" max="12" width="9.140625" style="2"/>
    <col min="13" max="13" width="38.42578125" style="2" customWidth="1"/>
    <col min="14" max="14" width="9.140625" style="2"/>
    <col min="15" max="15" width="31" style="2" customWidth="1"/>
    <col min="16" max="17" width="30" style="2" bestFit="1" customWidth="1"/>
    <col min="18" max="18" width="31.5703125" style="2" bestFit="1" customWidth="1"/>
    <col min="19" max="20" width="9.140625" style="2"/>
    <col min="21" max="23" width="30" style="2" bestFit="1" customWidth="1"/>
    <col min="24" max="24" width="31.5703125" style="2" bestFit="1" customWidth="1"/>
    <col min="25" max="25" width="9.140625" style="2"/>
    <col min="26" max="26" width="48.42578125" style="2" bestFit="1" customWidth="1"/>
    <col min="27" max="16384" width="9.140625" style="2"/>
  </cols>
  <sheetData>
    <row r="1" spans="1:26" ht="15.75" customHeight="1" x14ac:dyDescent="0.25">
      <c r="A1" s="16" t="s">
        <v>5</v>
      </c>
      <c r="B1" s="17"/>
      <c r="C1" s="17"/>
      <c r="D1" s="17"/>
      <c r="E1" s="18"/>
      <c r="G1" s="16" t="s">
        <v>6</v>
      </c>
      <c r="H1" s="17"/>
      <c r="I1" s="17"/>
      <c r="J1" s="17"/>
      <c r="K1" s="18"/>
      <c r="M1" s="9" t="s">
        <v>7</v>
      </c>
      <c r="O1" s="16" t="s">
        <v>9</v>
      </c>
      <c r="P1" s="17"/>
      <c r="Q1" s="17"/>
      <c r="R1" s="17"/>
      <c r="T1" s="15" t="s">
        <v>9</v>
      </c>
      <c r="U1" s="15"/>
      <c r="V1" s="15"/>
      <c r="W1" s="15"/>
      <c r="X1" s="15"/>
      <c r="Z1" s="8" t="s">
        <v>7</v>
      </c>
    </row>
    <row r="2" spans="1:26" ht="35.25" customHeight="1" x14ac:dyDescent="0.25">
      <c r="A2" s="7" t="s">
        <v>2</v>
      </c>
      <c r="B2" s="8" t="s">
        <v>0</v>
      </c>
      <c r="C2" s="8" t="s">
        <v>1</v>
      </c>
      <c r="D2" s="8" t="s">
        <v>3</v>
      </c>
      <c r="E2" s="8" t="s">
        <v>4</v>
      </c>
      <c r="G2" s="7" t="s">
        <v>2</v>
      </c>
      <c r="H2" s="8" t="s">
        <v>0</v>
      </c>
      <c r="I2" s="8" t="s">
        <v>1</v>
      </c>
      <c r="J2" s="8" t="s">
        <v>3</v>
      </c>
      <c r="K2" s="8" t="s">
        <v>4</v>
      </c>
      <c r="M2" s="8" t="s">
        <v>8</v>
      </c>
      <c r="O2" s="8" t="s">
        <v>10</v>
      </c>
      <c r="P2" s="8" t="s">
        <v>11</v>
      </c>
      <c r="Q2" s="8" t="s">
        <v>12</v>
      </c>
      <c r="R2" s="8" t="s">
        <v>13</v>
      </c>
      <c r="T2" s="8" t="s">
        <v>14</v>
      </c>
      <c r="U2" s="8" t="s">
        <v>10</v>
      </c>
      <c r="V2" s="8" t="s">
        <v>11</v>
      </c>
      <c r="W2" s="8" t="s">
        <v>12</v>
      </c>
      <c r="X2" s="8" t="s">
        <v>13</v>
      </c>
      <c r="Z2" s="8" t="s">
        <v>15</v>
      </c>
    </row>
    <row r="3" spans="1:26" x14ac:dyDescent="0.25">
      <c r="A3" s="5">
        <v>43831</v>
      </c>
      <c r="B3" s="6"/>
      <c r="C3" s="6">
        <v>61.905700000000003</v>
      </c>
      <c r="D3" s="6">
        <v>6.9631999999999996</v>
      </c>
      <c r="E3" s="6">
        <v>7219.49</v>
      </c>
      <c r="G3" s="5">
        <v>43831</v>
      </c>
      <c r="H3" s="6">
        <v>1.123</v>
      </c>
      <c r="I3" s="6">
        <v>61.905999999999999</v>
      </c>
      <c r="J3" s="6">
        <v>6.9630000000000001</v>
      </c>
      <c r="K3" s="6">
        <v>7219.49</v>
      </c>
      <c r="M3" s="10"/>
      <c r="O3" s="12"/>
      <c r="P3" s="12"/>
      <c r="Q3" s="12"/>
      <c r="R3" s="12"/>
      <c r="T3" s="10">
        <v>1</v>
      </c>
      <c r="U3" s="12">
        <f>O28</f>
        <v>-0.83571484649129002</v>
      </c>
      <c r="V3" s="12">
        <f t="shared" ref="V3:X3" si="0">P28</f>
        <v>0.46894225770866299</v>
      </c>
      <c r="W3" s="12">
        <f t="shared" si="0"/>
        <v>0.69732895902909986</v>
      </c>
      <c r="X3" s="12">
        <f t="shared" si="0"/>
        <v>-0.7158533912083026</v>
      </c>
      <c r="Z3" s="12">
        <f>AVERAGE(U3:X3)</f>
        <v>-9.6324255240457443E-2</v>
      </c>
    </row>
    <row r="4" spans="1:26" x14ac:dyDescent="0.25">
      <c r="A4" s="3">
        <v>43832</v>
      </c>
      <c r="B4" s="4">
        <v>1.1193</v>
      </c>
      <c r="C4" s="4"/>
      <c r="D4" s="4">
        <v>6.9642999999999997</v>
      </c>
      <c r="E4" s="4">
        <v>7085.335</v>
      </c>
      <c r="G4" s="3">
        <v>43832</v>
      </c>
      <c r="H4" s="4">
        <v>1.119</v>
      </c>
      <c r="I4" s="4">
        <v>61.905999999999999</v>
      </c>
      <c r="J4" s="4">
        <v>6.9640000000000004</v>
      </c>
      <c r="K4" s="4">
        <v>7085.335</v>
      </c>
      <c r="M4" s="11"/>
      <c r="O4" s="13"/>
      <c r="P4" s="13"/>
      <c r="Q4" s="13"/>
      <c r="R4" s="13"/>
      <c r="T4" s="11">
        <f>T3+1</f>
        <v>2</v>
      </c>
      <c r="U4" s="13">
        <f>O35</f>
        <v>0.7465065613067734</v>
      </c>
      <c r="V4" s="13">
        <f t="shared" ref="V4:X4" si="1">P35</f>
        <v>0.86408111396513998</v>
      </c>
      <c r="W4" s="13">
        <f t="shared" si="1"/>
        <v>-1.8788894882942042E-16</v>
      </c>
      <c r="X4" s="13">
        <f t="shared" si="1"/>
        <v>0.68621281112853705</v>
      </c>
      <c r="Z4" s="13">
        <f t="shared" ref="Z4:Z39" si="2">AVERAGE(U4:X4)</f>
        <v>0.57420012160011247</v>
      </c>
    </row>
    <row r="5" spans="1:26" x14ac:dyDescent="0.25">
      <c r="A5" s="5">
        <v>43833</v>
      </c>
      <c r="B5" s="6">
        <v>1.1147</v>
      </c>
      <c r="C5" s="6"/>
      <c r="D5" s="6">
        <v>6.9654999999999996</v>
      </c>
      <c r="E5" s="6">
        <v>7144.8649999999998</v>
      </c>
      <c r="G5" s="5">
        <v>43833</v>
      </c>
      <c r="H5" s="6">
        <v>1.115</v>
      </c>
      <c r="I5" s="6">
        <v>61.905999999999999</v>
      </c>
      <c r="J5" s="6">
        <v>6.9660000000000002</v>
      </c>
      <c r="K5" s="6">
        <v>7144.8649999999998</v>
      </c>
      <c r="M5" s="10"/>
      <c r="O5" s="12"/>
      <c r="P5" s="12"/>
      <c r="Q5" s="12"/>
      <c r="R5" s="12"/>
      <c r="T5" s="10">
        <f t="shared" ref="T5:T39" si="3">T4+1</f>
        <v>3</v>
      </c>
      <c r="U5" s="12">
        <f>O42</f>
        <v>-0.96145988337450805</v>
      </c>
      <c r="V5" s="12">
        <f t="shared" ref="V5:X5" si="4">P42</f>
        <v>-0.10439969830945489</v>
      </c>
      <c r="W5" s="12">
        <f t="shared" si="4"/>
        <v>-0.14470057776029413</v>
      </c>
      <c r="X5" s="12">
        <f t="shared" si="4"/>
        <v>0.91687432680131287</v>
      </c>
      <c r="Z5" s="12">
        <f t="shared" si="2"/>
        <v>-7.3421458160736031E-2</v>
      </c>
    </row>
    <row r="6" spans="1:26" x14ac:dyDescent="0.25">
      <c r="A6" s="3">
        <v>43834</v>
      </c>
      <c r="B6" s="4"/>
      <c r="C6" s="4"/>
      <c r="D6" s="4">
        <v>6.9654999999999996</v>
      </c>
      <c r="E6" s="4">
        <v>7342.1750000000002</v>
      </c>
      <c r="G6" s="3">
        <v>43834</v>
      </c>
      <c r="H6" s="4">
        <v>1.115</v>
      </c>
      <c r="I6" s="4">
        <v>61.905999999999999</v>
      </c>
      <c r="J6" s="4">
        <v>6.9660000000000002</v>
      </c>
      <c r="K6" s="4">
        <v>7342.1750000000002</v>
      </c>
      <c r="M6" s="11"/>
      <c r="O6" s="13"/>
      <c r="P6" s="13"/>
      <c r="Q6" s="13"/>
      <c r="R6" s="13"/>
      <c r="T6" s="11">
        <f t="shared" si="3"/>
        <v>4</v>
      </c>
      <c r="U6" s="13">
        <f>O49</f>
        <v>-0.88693267224619288</v>
      </c>
      <c r="V6" s="13">
        <f t="shared" ref="V6:X6" si="5">P49</f>
        <v>-0.29044155558921297</v>
      </c>
      <c r="W6" s="13">
        <f t="shared" si="5"/>
        <v>0.51291248344038787</v>
      </c>
      <c r="X6" s="13">
        <f t="shared" si="5"/>
        <v>0.14002564217215388</v>
      </c>
      <c r="Z6" s="13">
        <f t="shared" si="2"/>
        <v>-0.13110902555571602</v>
      </c>
    </row>
    <row r="7" spans="1:26" x14ac:dyDescent="0.25">
      <c r="A7" s="5">
        <v>43835</v>
      </c>
      <c r="B7" s="6"/>
      <c r="C7" s="6"/>
      <c r="D7" s="6"/>
      <c r="E7" s="6">
        <v>7415.7449999999999</v>
      </c>
      <c r="F7" s="1"/>
      <c r="G7" s="5">
        <v>43835</v>
      </c>
      <c r="H7" s="6">
        <v>1.115</v>
      </c>
      <c r="I7" s="6">
        <v>61.905999999999999</v>
      </c>
      <c r="J7" s="6">
        <v>6.9660000000000002</v>
      </c>
      <c r="K7" s="6">
        <v>7415.7449999999999</v>
      </c>
      <c r="M7" s="10"/>
      <c r="O7" s="12"/>
      <c r="P7" s="12"/>
      <c r="Q7" s="12"/>
      <c r="R7" s="12"/>
      <c r="T7" s="10">
        <f t="shared" si="3"/>
        <v>5</v>
      </c>
      <c r="U7" s="12">
        <f>O56</f>
        <v>-0.73361860987274985</v>
      </c>
      <c r="V7" s="12">
        <f t="shared" ref="V7:X7" si="6">P56</f>
        <v>0.8874579853920106</v>
      </c>
      <c r="W7" s="12">
        <f t="shared" si="6"/>
        <v>0.91115359269072216</v>
      </c>
      <c r="X7" s="12">
        <f t="shared" si="6"/>
        <v>-0.13654818945450856</v>
      </c>
      <c r="Z7" s="12">
        <f t="shared" si="2"/>
        <v>0.23211119468886862</v>
      </c>
    </row>
    <row r="8" spans="1:26" x14ac:dyDescent="0.25">
      <c r="A8" s="3">
        <v>43836</v>
      </c>
      <c r="B8" s="4">
        <v>1.1194</v>
      </c>
      <c r="C8" s="4"/>
      <c r="D8" s="4">
        <v>6.976</v>
      </c>
      <c r="E8" s="4">
        <v>7577.37</v>
      </c>
      <c r="F8" s="1"/>
      <c r="G8" s="3">
        <v>43836</v>
      </c>
      <c r="H8" s="4">
        <v>1.119</v>
      </c>
      <c r="I8" s="4">
        <v>61.905999999999999</v>
      </c>
      <c r="J8" s="4">
        <v>6.976</v>
      </c>
      <c r="K8" s="4">
        <v>7577.37</v>
      </c>
      <c r="M8" s="11"/>
      <c r="O8" s="13"/>
      <c r="P8" s="13"/>
      <c r="Q8" s="13"/>
      <c r="R8" s="13"/>
      <c r="T8" s="11">
        <f t="shared" si="3"/>
        <v>6</v>
      </c>
      <c r="U8" s="13">
        <f>O63</f>
        <v>0.86910727392927867</v>
      </c>
      <c r="V8" s="13">
        <f t="shared" ref="V8:X8" si="7">P63</f>
        <v>0.97891696210441959</v>
      </c>
      <c r="W8" s="13">
        <f t="shared" si="7"/>
        <v>-0.85482029597682829</v>
      </c>
      <c r="X8" s="13">
        <f t="shared" si="7"/>
        <v>-0.8360436333952268</v>
      </c>
      <c r="Z8" s="13">
        <f t="shared" si="2"/>
        <v>3.9290076665410789E-2</v>
      </c>
    </row>
    <row r="9" spans="1:26" x14ac:dyDescent="0.25">
      <c r="A9" s="5">
        <v>43837</v>
      </c>
      <c r="B9" s="6">
        <v>1.1172</v>
      </c>
      <c r="C9" s="6"/>
      <c r="D9" s="6">
        <v>6.9451999999999998</v>
      </c>
      <c r="E9" s="6">
        <v>7977.5999999999904</v>
      </c>
      <c r="F9" s="1"/>
      <c r="G9" s="5">
        <v>43837</v>
      </c>
      <c r="H9" s="6">
        <v>1.117</v>
      </c>
      <c r="I9" s="6">
        <v>61.905999999999999</v>
      </c>
      <c r="J9" s="6">
        <v>6.9450000000000003</v>
      </c>
      <c r="K9" s="6">
        <v>7977.6</v>
      </c>
      <c r="M9" s="10"/>
      <c r="O9" s="12"/>
      <c r="P9" s="12"/>
      <c r="Q9" s="12"/>
      <c r="R9" s="12"/>
      <c r="T9" s="10">
        <f t="shared" si="3"/>
        <v>7</v>
      </c>
      <c r="U9" s="12">
        <f>O70</f>
        <v>0.92766285519619363</v>
      </c>
      <c r="V9" s="12">
        <f t="shared" ref="V9:X9" si="8">P70</f>
        <v>0.56090571622302199</v>
      </c>
      <c r="W9" s="12">
        <f t="shared" si="8"/>
        <v>-0.78572783659246492</v>
      </c>
      <c r="X9" s="12">
        <f t="shared" si="8"/>
        <v>-7.8855426425929548E-2</v>
      </c>
      <c r="Z9" s="12">
        <f t="shared" si="2"/>
        <v>0.15599632710020528</v>
      </c>
    </row>
    <row r="10" spans="1:26" x14ac:dyDescent="0.25">
      <c r="A10" s="3">
        <v>43838</v>
      </c>
      <c r="B10" s="4">
        <v>1.1114999999999999</v>
      </c>
      <c r="C10" s="4"/>
      <c r="D10" s="4">
        <v>6.9462999999999999</v>
      </c>
      <c r="E10" s="4">
        <v>8166.3099999999904</v>
      </c>
      <c r="F10" s="1"/>
      <c r="G10" s="3">
        <v>43838</v>
      </c>
      <c r="H10" s="4">
        <v>1.1120000000000001</v>
      </c>
      <c r="I10" s="4">
        <v>61.905999999999999</v>
      </c>
      <c r="J10" s="4">
        <v>6.9459999999999997</v>
      </c>
      <c r="K10" s="4">
        <v>8166.31</v>
      </c>
      <c r="M10" s="11"/>
      <c r="O10" s="13"/>
      <c r="P10" s="13"/>
      <c r="Q10" s="13"/>
      <c r="R10" s="13"/>
      <c r="T10" s="11">
        <f t="shared" si="3"/>
        <v>8</v>
      </c>
      <c r="U10" s="13">
        <f>O77</f>
        <v>-0.93381940333296332</v>
      </c>
      <c r="V10" s="13">
        <f t="shared" ref="V10:X10" si="9">P77</f>
        <v>0.81925432371676199</v>
      </c>
      <c r="W10" s="13">
        <f t="shared" si="9"/>
        <v>0.76254525618139746</v>
      </c>
      <c r="X10" s="13">
        <f t="shared" si="9"/>
        <v>-0.86412179086159668</v>
      </c>
      <c r="Z10" s="13">
        <f t="shared" si="2"/>
        <v>-5.4035403574100138E-2</v>
      </c>
    </row>
    <row r="11" spans="1:26" x14ac:dyDescent="0.25">
      <c r="A11" s="5">
        <v>43839</v>
      </c>
      <c r="B11" s="6">
        <v>1.111</v>
      </c>
      <c r="C11" s="6"/>
      <c r="D11" s="6">
        <v>6.9526000000000003</v>
      </c>
      <c r="E11" s="6">
        <v>7902.0749999999998</v>
      </c>
      <c r="F11" s="1"/>
      <c r="G11" s="5">
        <v>43839</v>
      </c>
      <c r="H11" s="6">
        <v>1.111</v>
      </c>
      <c r="I11" s="6">
        <v>61.905999999999999</v>
      </c>
      <c r="J11" s="6">
        <v>6.9530000000000003</v>
      </c>
      <c r="K11" s="6">
        <v>7902.0749999999998</v>
      </c>
      <c r="M11" s="10"/>
      <c r="O11" s="12"/>
      <c r="P11" s="12"/>
      <c r="Q11" s="12"/>
      <c r="R11" s="12"/>
      <c r="T11" s="10">
        <f t="shared" si="3"/>
        <v>9</v>
      </c>
      <c r="U11" s="12">
        <f>O84</f>
        <v>-0.89484638575749387</v>
      </c>
      <c r="V11" s="12">
        <f t="shared" ref="V11:X11" si="10">P84</f>
        <v>0.80988049587372835</v>
      </c>
      <c r="W11" s="12">
        <f t="shared" si="10"/>
        <v>0.54664645371744824</v>
      </c>
      <c r="X11" s="12">
        <f t="shared" si="10"/>
        <v>0.87465439197338513</v>
      </c>
      <c r="Z11" s="12">
        <f t="shared" si="2"/>
        <v>0.33408373895176696</v>
      </c>
    </row>
    <row r="12" spans="1:26" x14ac:dyDescent="0.25">
      <c r="A12" s="3">
        <v>43840</v>
      </c>
      <c r="B12" s="4">
        <v>1.1091</v>
      </c>
      <c r="C12" s="4">
        <v>61.234000000000002</v>
      </c>
      <c r="D12" s="4">
        <v>6.9196999999999997</v>
      </c>
      <c r="E12" s="4">
        <v>7937.3050000000003</v>
      </c>
      <c r="F12" s="1"/>
      <c r="G12" s="3">
        <v>43840</v>
      </c>
      <c r="H12" s="4">
        <v>1.109</v>
      </c>
      <c r="I12" s="4">
        <v>61.234000000000002</v>
      </c>
      <c r="J12" s="4">
        <v>6.92</v>
      </c>
      <c r="K12" s="4">
        <v>7937.3050000000003</v>
      </c>
      <c r="M12" s="11"/>
      <c r="O12" s="13"/>
      <c r="P12" s="13"/>
      <c r="Q12" s="13"/>
      <c r="R12" s="13"/>
      <c r="T12" s="11">
        <f t="shared" si="3"/>
        <v>10</v>
      </c>
      <c r="U12" s="13">
        <f>O91</f>
        <v>0.87050798293360621</v>
      </c>
      <c r="V12" s="13">
        <f t="shared" ref="V12:X12" si="11">P91</f>
        <v>-0.52735927946560213</v>
      </c>
      <c r="W12" s="13">
        <f t="shared" si="11"/>
        <v>0.27567694142883886</v>
      </c>
      <c r="X12" s="13">
        <f t="shared" si="11"/>
        <v>-0.40794496264818148</v>
      </c>
      <c r="Z12" s="13">
        <f t="shared" si="2"/>
        <v>5.272017056216538E-2</v>
      </c>
    </row>
    <row r="13" spans="1:26" x14ac:dyDescent="0.25">
      <c r="A13" s="5">
        <v>43841</v>
      </c>
      <c r="B13" s="6"/>
      <c r="C13" s="6">
        <v>61.263199999999998</v>
      </c>
      <c r="D13" s="6">
        <v>6.9196999999999997</v>
      </c>
      <c r="E13" s="6">
        <v>8145.6450000000004</v>
      </c>
      <c r="F13" s="1"/>
      <c r="G13" s="5">
        <v>43841</v>
      </c>
      <c r="H13" s="6">
        <v>1.109</v>
      </c>
      <c r="I13" s="6">
        <v>61.262999999999998</v>
      </c>
      <c r="J13" s="6">
        <v>6.92</v>
      </c>
      <c r="K13" s="6">
        <v>8145.6450000000004</v>
      </c>
      <c r="M13" s="10"/>
      <c r="O13" s="12"/>
      <c r="P13" s="12"/>
      <c r="Q13" s="12"/>
      <c r="R13" s="12"/>
      <c r="T13" s="10">
        <f t="shared" si="3"/>
        <v>11</v>
      </c>
      <c r="U13" s="12">
        <f>O98</f>
        <v>-0.90328862446765357</v>
      </c>
      <c r="V13" s="12">
        <f t="shared" ref="V13:X13" si="12">P98</f>
        <v>-1.0564337584873739E-16</v>
      </c>
      <c r="W13" s="12">
        <f t="shared" si="12"/>
        <v>-0.10971704698340488</v>
      </c>
      <c r="X13" s="12">
        <f t="shared" si="12"/>
        <v>0.77639978189550862</v>
      </c>
      <c r="Z13" s="12">
        <f t="shared" si="2"/>
        <v>-5.9151472388887461E-2</v>
      </c>
    </row>
    <row r="14" spans="1:26" x14ac:dyDescent="0.25">
      <c r="A14" s="3">
        <v>43842</v>
      </c>
      <c r="B14" s="4"/>
      <c r="C14" s="4"/>
      <c r="D14" s="4"/>
      <c r="E14" s="4">
        <v>8076.77</v>
      </c>
      <c r="F14" s="1"/>
      <c r="G14" s="3">
        <v>43842</v>
      </c>
      <c r="H14" s="4">
        <v>1.109</v>
      </c>
      <c r="I14" s="4">
        <v>61.262999999999998</v>
      </c>
      <c r="J14" s="4">
        <v>6.92</v>
      </c>
      <c r="K14" s="4">
        <v>8076.77</v>
      </c>
      <c r="M14" s="11"/>
      <c r="O14" s="13"/>
      <c r="P14" s="13"/>
      <c r="Q14" s="13"/>
      <c r="R14" s="13"/>
      <c r="T14" s="10">
        <f t="shared" si="3"/>
        <v>12</v>
      </c>
      <c r="U14" s="13">
        <f>O105</f>
        <v>0.47015110763821177</v>
      </c>
      <c r="V14" s="13">
        <f t="shared" ref="V14:X14" si="13">P105</f>
        <v>-0.96332267967639096</v>
      </c>
      <c r="W14" s="13">
        <f t="shared" si="13"/>
        <v>-0.79748728530925495</v>
      </c>
      <c r="X14" s="13">
        <f t="shared" si="13"/>
        <v>-0.61887674014917338</v>
      </c>
      <c r="Z14" s="13">
        <f t="shared" si="2"/>
        <v>-0.47738389937415182</v>
      </c>
    </row>
    <row r="15" spans="1:26" x14ac:dyDescent="0.25">
      <c r="A15" s="5">
        <v>43843</v>
      </c>
      <c r="B15" s="6">
        <v>1.1126</v>
      </c>
      <c r="C15" s="6"/>
      <c r="D15" s="6">
        <v>6.8936999999999999</v>
      </c>
      <c r="E15" s="6">
        <v>8128.8850000000002</v>
      </c>
      <c r="F15" s="1"/>
      <c r="G15" s="5">
        <v>43843</v>
      </c>
      <c r="H15" s="6">
        <v>1.113</v>
      </c>
      <c r="I15" s="6">
        <v>61.262999999999998</v>
      </c>
      <c r="J15" s="6">
        <v>6.8940000000000001</v>
      </c>
      <c r="K15" s="6">
        <v>8128.8850000000002</v>
      </c>
      <c r="M15" s="10"/>
      <c r="O15" s="12"/>
      <c r="P15" s="12"/>
      <c r="Q15" s="12"/>
      <c r="R15" s="12"/>
      <c r="T15" s="11">
        <f t="shared" si="3"/>
        <v>13</v>
      </c>
      <c r="U15" s="12">
        <f>O112</f>
        <v>-0.59783075045025891</v>
      </c>
      <c r="V15" s="12">
        <f t="shared" ref="V15:X15" si="14">P112</f>
        <v>0.50806977206591308</v>
      </c>
      <c r="W15" s="12">
        <f t="shared" si="14"/>
        <v>0.75243277865530556</v>
      </c>
      <c r="X15" s="12">
        <f t="shared" si="14"/>
        <v>0.91089357343040267</v>
      </c>
      <c r="Z15" s="12">
        <f t="shared" si="2"/>
        <v>0.3933913434253406</v>
      </c>
    </row>
    <row r="16" spans="1:26" x14ac:dyDescent="0.25">
      <c r="A16" s="3">
        <v>43844</v>
      </c>
      <c r="B16" s="4">
        <v>1.1114999999999999</v>
      </c>
      <c r="C16" s="4">
        <v>60.947400000000002</v>
      </c>
      <c r="D16" s="4">
        <v>6.9012000000000002</v>
      </c>
      <c r="E16" s="4">
        <v>8490.2350000000006</v>
      </c>
      <c r="F16" s="1"/>
      <c r="G16" s="3">
        <v>43844</v>
      </c>
      <c r="H16" s="4">
        <v>1.1120000000000001</v>
      </c>
      <c r="I16" s="4">
        <v>60.947000000000003</v>
      </c>
      <c r="J16" s="4">
        <v>6.9009999999999998</v>
      </c>
      <c r="K16" s="4">
        <v>8490.2350000000006</v>
      </c>
      <c r="M16" s="11"/>
      <c r="O16" s="13"/>
      <c r="P16" s="13"/>
      <c r="Q16" s="13"/>
      <c r="R16" s="13"/>
      <c r="T16" s="11">
        <f t="shared" si="3"/>
        <v>14</v>
      </c>
      <c r="U16" s="13">
        <f>O119</f>
        <v>-0.67425412637055571</v>
      </c>
      <c r="V16" s="13">
        <f t="shared" ref="V16:X16" si="15">P119</f>
        <v>5.4984494651200227E-2</v>
      </c>
      <c r="W16" s="13">
        <f t="shared" si="15"/>
        <v>0.4998161793722124</v>
      </c>
      <c r="X16" s="13">
        <f t="shared" si="15"/>
        <v>0.91698165863378045</v>
      </c>
      <c r="Y16" s="14"/>
      <c r="Z16" s="13">
        <f t="shared" si="2"/>
        <v>0.19938205157165934</v>
      </c>
    </row>
    <row r="17" spans="1:26" x14ac:dyDescent="0.25">
      <c r="A17" s="5">
        <v>43845</v>
      </c>
      <c r="B17" s="6">
        <v>1.1142000000000001</v>
      </c>
      <c r="C17" s="6">
        <v>61.414000000000001</v>
      </c>
      <c r="D17" s="6">
        <v>6.8907999999999996</v>
      </c>
      <c r="E17" s="6">
        <v>8724.9850000000006</v>
      </c>
      <c r="F17" s="1"/>
      <c r="G17" s="5">
        <v>43845</v>
      </c>
      <c r="H17" s="6">
        <v>1.1140000000000001</v>
      </c>
      <c r="I17" s="6">
        <v>61.414000000000001</v>
      </c>
      <c r="J17" s="6">
        <v>6.891</v>
      </c>
      <c r="K17" s="6">
        <v>8724.9850000000006</v>
      </c>
      <c r="M17" s="10"/>
      <c r="O17" s="12"/>
      <c r="P17" s="12"/>
      <c r="Q17" s="12"/>
      <c r="R17" s="12"/>
      <c r="T17" s="10">
        <f t="shared" si="3"/>
        <v>15</v>
      </c>
      <c r="U17" s="12">
        <f>O126</f>
        <v>0.5718838219183755</v>
      </c>
      <c r="V17" s="12">
        <f t="shared" ref="V17:X17" si="16">P126</f>
        <v>-0.93727026100341415</v>
      </c>
      <c r="W17" s="12">
        <f t="shared" si="16"/>
        <v>-0.87935157698802169</v>
      </c>
      <c r="X17" s="12">
        <f t="shared" si="16"/>
        <v>0.89008500545336289</v>
      </c>
      <c r="Z17" s="12">
        <f t="shared" si="2"/>
        <v>-8.8663252654924363E-2</v>
      </c>
    </row>
    <row r="18" spans="1:26" x14ac:dyDescent="0.25">
      <c r="A18" s="3">
        <v>43846</v>
      </c>
      <c r="B18" s="4">
        <v>1.1169</v>
      </c>
      <c r="C18" s="4">
        <v>61.4328</v>
      </c>
      <c r="D18" s="4">
        <v>6.8788</v>
      </c>
      <c r="E18" s="4">
        <v>8716.67</v>
      </c>
      <c r="F18" s="1"/>
      <c r="G18" s="3">
        <v>43846</v>
      </c>
      <c r="H18" s="4">
        <v>1.117</v>
      </c>
      <c r="I18" s="4">
        <v>61.433</v>
      </c>
      <c r="J18" s="4">
        <v>6.8789999999999996</v>
      </c>
      <c r="K18" s="4">
        <v>8716.67</v>
      </c>
      <c r="M18" s="11"/>
      <c r="O18" s="13"/>
      <c r="P18" s="13"/>
      <c r="Q18" s="13"/>
      <c r="R18" s="13"/>
      <c r="T18" s="11">
        <f t="shared" si="3"/>
        <v>16</v>
      </c>
      <c r="U18" s="13">
        <f>O133</f>
        <v>-0.42372351786594531</v>
      </c>
      <c r="V18" s="13">
        <f t="shared" ref="V18:X18" si="17">P133</f>
        <v>0.83763304183150322</v>
      </c>
      <c r="W18" s="13">
        <f t="shared" si="17"/>
        <v>0.13361072502472293</v>
      </c>
      <c r="X18" s="13">
        <f t="shared" si="17"/>
        <v>0.47862248999748519</v>
      </c>
      <c r="Z18" s="13">
        <f t="shared" si="2"/>
        <v>0.25653568474694149</v>
      </c>
    </row>
    <row r="19" spans="1:26" x14ac:dyDescent="0.25">
      <c r="A19" s="5">
        <v>43847</v>
      </c>
      <c r="B19" s="6">
        <v>1.1108</v>
      </c>
      <c r="C19" s="6">
        <v>61.569400000000002</v>
      </c>
      <c r="D19" s="6">
        <v>6.8597000000000001</v>
      </c>
      <c r="E19" s="6">
        <v>8835.17</v>
      </c>
      <c r="F19" s="1"/>
      <c r="G19" s="5">
        <v>43847</v>
      </c>
      <c r="H19" s="6">
        <v>1.111</v>
      </c>
      <c r="I19" s="6">
        <v>61.569000000000003</v>
      </c>
      <c r="J19" s="6">
        <v>6.86</v>
      </c>
      <c r="K19" s="6">
        <v>8835.17</v>
      </c>
      <c r="M19" s="10"/>
      <c r="O19" s="12"/>
      <c r="P19" s="12"/>
      <c r="Q19" s="12"/>
      <c r="R19" s="12"/>
      <c r="T19" s="10">
        <f t="shared" si="3"/>
        <v>17</v>
      </c>
      <c r="U19" s="12">
        <f>O140</f>
        <v>-0.58355853196080754</v>
      </c>
      <c r="V19" s="12">
        <f t="shared" ref="V19:X19" si="18">P140</f>
        <v>-0.6865497939363866</v>
      </c>
      <c r="W19" s="12">
        <f t="shared" si="18"/>
        <v>0.63108778611234562</v>
      </c>
      <c r="X19" s="12">
        <f t="shared" si="18"/>
        <v>0.87495542138484328</v>
      </c>
      <c r="Z19" s="12">
        <f t="shared" si="2"/>
        <v>5.898372039999869E-2</v>
      </c>
    </row>
    <row r="20" spans="1:26" x14ac:dyDescent="0.25">
      <c r="A20" s="3">
        <v>43848</v>
      </c>
      <c r="B20" s="4"/>
      <c r="C20" s="4">
        <v>61.533299999999997</v>
      </c>
      <c r="D20" s="4">
        <v>6.8597000000000001</v>
      </c>
      <c r="E20" s="4">
        <v>8890.9549999999999</v>
      </c>
      <c r="F20" s="1"/>
      <c r="G20" s="3">
        <v>43848</v>
      </c>
      <c r="H20" s="4">
        <v>1.111</v>
      </c>
      <c r="I20" s="4">
        <v>61.533000000000001</v>
      </c>
      <c r="J20" s="4">
        <v>6.86</v>
      </c>
      <c r="K20" s="4">
        <v>8890.9549999999999</v>
      </c>
      <c r="M20" s="11"/>
      <c r="O20" s="13"/>
      <c r="P20" s="13"/>
      <c r="Q20" s="13"/>
      <c r="R20" s="13"/>
      <c r="T20" s="11">
        <f t="shared" si="3"/>
        <v>18</v>
      </c>
      <c r="U20" s="13">
        <f>O147</f>
        <v>5.5250240015758539E-2</v>
      </c>
      <c r="V20" s="13">
        <f t="shared" ref="V20:X20" si="19">P147</f>
        <v>-0.77597200834692959</v>
      </c>
      <c r="W20" s="13">
        <f t="shared" si="19"/>
        <v>0.80795898751811479</v>
      </c>
      <c r="X20" s="13">
        <f t="shared" si="19"/>
        <v>-0.92952160608716405</v>
      </c>
      <c r="Z20" s="13">
        <f t="shared" si="2"/>
        <v>-0.21057109672505508</v>
      </c>
    </row>
    <row r="21" spans="1:26" x14ac:dyDescent="0.25">
      <c r="A21" s="5">
        <v>43849</v>
      </c>
      <c r="B21" s="6"/>
      <c r="C21" s="6"/>
      <c r="D21" s="6"/>
      <c r="E21" s="6">
        <v>8842.77</v>
      </c>
      <c r="F21" s="1"/>
      <c r="G21" s="5">
        <v>43849</v>
      </c>
      <c r="H21" s="6">
        <v>1.111</v>
      </c>
      <c r="I21" s="6">
        <v>61.533000000000001</v>
      </c>
      <c r="J21" s="6">
        <v>6.86</v>
      </c>
      <c r="K21" s="6">
        <v>8842.77</v>
      </c>
      <c r="M21" s="10"/>
      <c r="O21" s="12"/>
      <c r="P21" s="12"/>
      <c r="Q21" s="12"/>
      <c r="R21" s="12"/>
      <c r="T21" s="10">
        <f t="shared" si="3"/>
        <v>19</v>
      </c>
      <c r="U21" s="12">
        <f>O154</f>
        <v>0.94760323780125977</v>
      </c>
      <c r="V21" s="12">
        <f t="shared" ref="V21:X21" si="20">P154</f>
        <v>-0.93270991258505798</v>
      </c>
      <c r="W21" s="12">
        <f t="shared" si="20"/>
        <v>-0.19849020082191851</v>
      </c>
      <c r="X21" s="12">
        <f t="shared" si="20"/>
        <v>0.95225564036272015</v>
      </c>
      <c r="Z21" s="12">
        <f t="shared" si="2"/>
        <v>0.19216469118925086</v>
      </c>
    </row>
    <row r="22" spans="1:26" x14ac:dyDescent="0.25">
      <c r="A22" s="3">
        <v>43850</v>
      </c>
      <c r="B22" s="4">
        <v>1.1085</v>
      </c>
      <c r="C22" s="4"/>
      <c r="D22" s="4">
        <v>6.8669000000000002</v>
      </c>
      <c r="E22" s="4">
        <v>8629.44</v>
      </c>
      <c r="F22" s="1"/>
      <c r="G22" s="3">
        <v>43850</v>
      </c>
      <c r="H22" s="4">
        <v>1.109</v>
      </c>
      <c r="I22" s="4">
        <v>61.533000000000001</v>
      </c>
      <c r="J22" s="4">
        <v>6.867</v>
      </c>
      <c r="K22" s="4">
        <v>8629.44</v>
      </c>
      <c r="M22" s="11">
        <v>268</v>
      </c>
      <c r="O22" s="13"/>
      <c r="P22" s="13"/>
      <c r="Q22" s="13"/>
      <c r="R22" s="13"/>
      <c r="T22" s="11">
        <f t="shared" si="3"/>
        <v>20</v>
      </c>
      <c r="U22" s="13">
        <f>O161</f>
        <v>0.95239251903082101</v>
      </c>
      <c r="V22" s="13">
        <f t="shared" ref="V22:X22" si="21">P161</f>
        <v>-0.7875704398941501</v>
      </c>
      <c r="W22" s="13">
        <f t="shared" si="21"/>
        <v>-0.85209691075732719</v>
      </c>
      <c r="X22" s="13">
        <f t="shared" si="21"/>
        <v>-0.63223282168561667</v>
      </c>
      <c r="Z22" s="13">
        <f t="shared" si="2"/>
        <v>-0.32987691332656821</v>
      </c>
    </row>
    <row r="23" spans="1:26" x14ac:dyDescent="0.25">
      <c r="A23" s="5">
        <v>43851</v>
      </c>
      <c r="B23" s="6">
        <v>1.1114999999999999</v>
      </c>
      <c r="C23" s="6">
        <v>61.465400000000002</v>
      </c>
      <c r="D23" s="6">
        <v>6.9054000000000002</v>
      </c>
      <c r="E23" s="6">
        <v>8625.8250000000007</v>
      </c>
      <c r="F23" s="1"/>
      <c r="G23" s="5">
        <v>43851</v>
      </c>
      <c r="H23" s="6">
        <v>1.1120000000000001</v>
      </c>
      <c r="I23" s="6">
        <v>61.465000000000003</v>
      </c>
      <c r="J23" s="6">
        <v>6.9050000000000002</v>
      </c>
      <c r="K23" s="6">
        <v>8625.8250000000007</v>
      </c>
      <c r="M23" s="10">
        <v>419</v>
      </c>
      <c r="O23" s="12"/>
      <c r="P23" s="12"/>
      <c r="Q23" s="12"/>
      <c r="R23" s="12"/>
      <c r="T23" s="10">
        <f t="shared" si="3"/>
        <v>21</v>
      </c>
      <c r="U23" s="12">
        <f>O168</f>
        <v>-7.8182108951760115E-2</v>
      </c>
      <c r="V23" s="12">
        <f t="shared" ref="V23:X23" si="22">P168</f>
        <v>0.84701712215373803</v>
      </c>
      <c r="W23" s="12">
        <f t="shared" si="22"/>
        <v>0.59936611482059587</v>
      </c>
      <c r="X23" s="12">
        <f t="shared" si="22"/>
        <v>-0.87251110039733015</v>
      </c>
      <c r="Z23" s="12">
        <f t="shared" si="2"/>
        <v>0.12392250690631093</v>
      </c>
    </row>
    <row r="24" spans="1:26" x14ac:dyDescent="0.25">
      <c r="A24" s="3">
        <v>43852</v>
      </c>
      <c r="B24" s="4">
        <v>1.1088</v>
      </c>
      <c r="C24" s="4">
        <v>61.855200000000004</v>
      </c>
      <c r="D24" s="4">
        <v>6.9067999999999996</v>
      </c>
      <c r="E24" s="4">
        <v>8688.0849999999991</v>
      </c>
      <c r="F24" s="1"/>
      <c r="G24" s="3">
        <v>43852</v>
      </c>
      <c r="H24" s="4">
        <v>1.109</v>
      </c>
      <c r="I24" s="4">
        <v>61.854999999999997</v>
      </c>
      <c r="J24" s="4">
        <v>6.907</v>
      </c>
      <c r="K24" s="4">
        <v>8688.0849999999991</v>
      </c>
      <c r="M24" s="11">
        <v>552</v>
      </c>
      <c r="O24" s="13"/>
      <c r="P24" s="13"/>
      <c r="Q24" s="13"/>
      <c r="R24" s="13"/>
      <c r="T24" s="11">
        <f t="shared" si="3"/>
        <v>22</v>
      </c>
      <c r="U24" s="13">
        <f>O175</f>
        <v>-0.72994298983928263</v>
      </c>
      <c r="V24" s="13">
        <f t="shared" ref="V24:X24" si="23">P175</f>
        <v>-9.3194558618902662E-2</v>
      </c>
      <c r="W24" s="13">
        <f t="shared" si="23"/>
        <v>-0.89552638987905753</v>
      </c>
      <c r="X24" s="13">
        <f t="shared" si="23"/>
        <v>-2.7971530069623933E-2</v>
      </c>
      <c r="Z24" s="13">
        <f t="shared" si="2"/>
        <v>-0.4366588671017167</v>
      </c>
    </row>
    <row r="25" spans="1:26" x14ac:dyDescent="0.25">
      <c r="A25" s="5">
        <v>43853</v>
      </c>
      <c r="B25" s="6">
        <v>1.1091</v>
      </c>
      <c r="C25" s="6">
        <v>61.834299999999999</v>
      </c>
      <c r="D25" s="6">
        <v>6.9367000000000001</v>
      </c>
      <c r="E25" s="6">
        <v>8485.9549999999999</v>
      </c>
      <c r="F25" s="1"/>
      <c r="G25" s="5">
        <v>43853</v>
      </c>
      <c r="H25" s="6">
        <v>1.109</v>
      </c>
      <c r="I25" s="6">
        <v>61.834000000000003</v>
      </c>
      <c r="J25" s="6">
        <v>6.9370000000000003</v>
      </c>
      <c r="K25" s="6">
        <v>8485.9549999999999</v>
      </c>
      <c r="M25" s="10">
        <v>817</v>
      </c>
      <c r="O25" s="12"/>
      <c r="P25" s="12"/>
      <c r="Q25" s="12"/>
      <c r="R25" s="12"/>
      <c r="T25" s="10">
        <f t="shared" si="3"/>
        <v>23</v>
      </c>
      <c r="U25" s="12">
        <f>O182</f>
        <v>-0.50702517038503281</v>
      </c>
      <c r="V25" s="12">
        <f t="shared" ref="V25:X25" si="24">P182</f>
        <v>-0.32524776209815065</v>
      </c>
      <c r="W25" s="12">
        <f t="shared" si="24"/>
        <v>0.86001503667993795</v>
      </c>
      <c r="X25" s="12">
        <f t="shared" si="24"/>
        <v>-0.92425213362770975</v>
      </c>
      <c r="Z25" s="12">
        <f t="shared" si="2"/>
        <v>-0.22412750735773881</v>
      </c>
    </row>
    <row r="26" spans="1:26" x14ac:dyDescent="0.25">
      <c r="A26" s="3">
        <v>43854</v>
      </c>
      <c r="B26" s="4">
        <v>1.1034999999999999</v>
      </c>
      <c r="C26" s="4">
        <v>61.951500000000003</v>
      </c>
      <c r="D26" s="4">
        <v>6.9367000000000001</v>
      </c>
      <c r="E26" s="4">
        <v>8371.6650000000009</v>
      </c>
      <c r="F26" s="1"/>
      <c r="G26" s="3">
        <v>43854</v>
      </c>
      <c r="H26" s="4">
        <v>1.1040000000000001</v>
      </c>
      <c r="I26" s="4">
        <v>61.951999999999998</v>
      </c>
      <c r="J26" s="4">
        <v>6.9370000000000003</v>
      </c>
      <c r="K26" s="4">
        <v>8371.6650000000009</v>
      </c>
      <c r="M26" s="9">
        <v>1285</v>
      </c>
      <c r="O26" s="13"/>
      <c r="P26" s="13"/>
      <c r="Q26" s="13"/>
      <c r="R26" s="13"/>
      <c r="T26" s="11">
        <f t="shared" si="3"/>
        <v>24</v>
      </c>
      <c r="U26" s="13">
        <f>O189</f>
        <v>-0.24594479910971787</v>
      </c>
      <c r="V26" s="13">
        <f t="shared" ref="V26:X26" si="25">P189</f>
        <v>0.78480231303580883</v>
      </c>
      <c r="W26" s="13">
        <f t="shared" si="25"/>
        <v>-0.67209108850909383</v>
      </c>
      <c r="X26" s="13">
        <f t="shared" si="25"/>
        <v>-0.62167254571317898</v>
      </c>
      <c r="Z26" s="13">
        <f t="shared" si="2"/>
        <v>-0.18872653007404547</v>
      </c>
    </row>
    <row r="27" spans="1:26" x14ac:dyDescent="0.25">
      <c r="A27" s="5">
        <v>43855</v>
      </c>
      <c r="B27" s="6"/>
      <c r="C27" s="6">
        <v>61.803100000000001</v>
      </c>
      <c r="D27" s="6">
        <v>6.9367000000000001</v>
      </c>
      <c r="E27" s="6">
        <v>8353.8699999999899</v>
      </c>
      <c r="F27" s="1"/>
      <c r="G27" s="5">
        <v>43855</v>
      </c>
      <c r="H27" s="6">
        <v>1.1040000000000001</v>
      </c>
      <c r="I27" s="6">
        <v>61.802999999999997</v>
      </c>
      <c r="J27" s="6">
        <v>6.9370000000000003</v>
      </c>
      <c r="K27" s="6">
        <v>8353.8700000000008</v>
      </c>
      <c r="M27" s="10">
        <v>1988</v>
      </c>
      <c r="O27" s="12"/>
      <c r="P27" s="12"/>
      <c r="Q27" s="12"/>
      <c r="R27" s="12"/>
      <c r="T27" s="10">
        <f t="shared" si="3"/>
        <v>25</v>
      </c>
      <c r="U27" s="12">
        <f>O196</f>
        <v>-0.53215618301360434</v>
      </c>
      <c r="V27" s="12">
        <f t="shared" ref="V27:X27" si="26">P196</f>
        <v>8.2440718837896498E-2</v>
      </c>
      <c r="W27" s="12">
        <f t="shared" si="26"/>
        <v>-0.72868976337849234</v>
      </c>
      <c r="X27" s="12">
        <f t="shared" si="26"/>
        <v>-0.20938094179372121</v>
      </c>
      <c r="Z27" s="12">
        <f t="shared" si="2"/>
        <v>-0.3469465423369803</v>
      </c>
    </row>
    <row r="28" spans="1:26" x14ac:dyDescent="0.25">
      <c r="A28" s="3">
        <v>43856</v>
      </c>
      <c r="B28" s="4"/>
      <c r="C28" s="4"/>
      <c r="D28" s="4"/>
      <c r="E28" s="4">
        <v>8453.9500000000007</v>
      </c>
      <c r="F28" s="1"/>
      <c r="G28" s="3">
        <v>43856</v>
      </c>
      <c r="H28" s="4">
        <v>1.1040000000000001</v>
      </c>
      <c r="I28" s="4">
        <v>61.802999999999997</v>
      </c>
      <c r="J28" s="4">
        <v>6.9370000000000003</v>
      </c>
      <c r="K28" s="4">
        <v>8453.9500000000007</v>
      </c>
      <c r="M28" s="9">
        <v>2774</v>
      </c>
      <c r="O28" s="13">
        <f>CORREL(H22:H28,M22:M28)</f>
        <v>-0.83571484649129002</v>
      </c>
      <c r="P28" s="13">
        <f>CORREL(I22:I28,M22:M28)</f>
        <v>0.46894225770866299</v>
      </c>
      <c r="Q28" s="13">
        <f>CORREL(J22:J28,M22:M28)</f>
        <v>0.69732895902909986</v>
      </c>
      <c r="R28" s="13">
        <f>CORREL(K22:K28,M22:M28)</f>
        <v>-0.7158533912083026</v>
      </c>
      <c r="T28" s="11">
        <f t="shared" si="3"/>
        <v>26</v>
      </c>
      <c r="U28" s="13">
        <f>O203</f>
        <v>0.75679387537727549</v>
      </c>
      <c r="V28" s="13">
        <f t="shared" ref="V28:X28" si="27">P203</f>
        <v>0.70141348152300065</v>
      </c>
      <c r="W28" s="13">
        <f t="shared" si="27"/>
        <v>-0.50533130809892746</v>
      </c>
      <c r="X28" s="13">
        <f t="shared" si="27"/>
        <v>-0.65014811008740381</v>
      </c>
      <c r="Z28" s="13">
        <f t="shared" si="2"/>
        <v>7.5681984678486247E-2</v>
      </c>
    </row>
    <row r="29" spans="1:26" x14ac:dyDescent="0.25">
      <c r="A29" s="5">
        <v>43857</v>
      </c>
      <c r="B29" s="6">
        <v>1.1025</v>
      </c>
      <c r="C29" s="6"/>
      <c r="D29" s="6">
        <v>6.9367000000000001</v>
      </c>
      <c r="E29" s="6">
        <v>8781.69</v>
      </c>
      <c r="F29" s="1"/>
      <c r="G29" s="5">
        <v>43857</v>
      </c>
      <c r="H29" s="6">
        <v>1.103</v>
      </c>
      <c r="I29" s="6">
        <v>61.802999999999997</v>
      </c>
      <c r="J29" s="6">
        <v>6.9370000000000003</v>
      </c>
      <c r="K29" s="6">
        <v>8781.69</v>
      </c>
      <c r="M29" s="10">
        <v>4552</v>
      </c>
      <c r="O29" s="12"/>
      <c r="P29" s="12"/>
      <c r="Q29" s="12"/>
      <c r="R29" s="12"/>
      <c r="T29" s="10">
        <f t="shared" si="3"/>
        <v>27</v>
      </c>
      <c r="U29" s="12">
        <f>O210</f>
        <v>0.87517097932319388</v>
      </c>
      <c r="V29" s="12">
        <f t="shared" ref="V29:X29" si="28">P210</f>
        <v>-0.18748006434821374</v>
      </c>
      <c r="W29" s="12">
        <f t="shared" si="28"/>
        <v>0.94179767994341157</v>
      </c>
      <c r="X29" s="12">
        <f t="shared" si="28"/>
        <v>0.96328570757967946</v>
      </c>
      <c r="Z29" s="12">
        <f t="shared" si="2"/>
        <v>0.64819357562451785</v>
      </c>
    </row>
    <row r="30" spans="1:26" x14ac:dyDescent="0.25">
      <c r="A30" s="3">
        <v>43858</v>
      </c>
      <c r="B30" s="4">
        <v>1.1005</v>
      </c>
      <c r="C30" s="4">
        <v>62.338000000000001</v>
      </c>
      <c r="D30" s="4">
        <v>6.9367000000000001</v>
      </c>
      <c r="E30" s="4">
        <v>9149.9850000000006</v>
      </c>
      <c r="F30" s="1"/>
      <c r="G30" s="3">
        <v>43858</v>
      </c>
      <c r="H30" s="4">
        <v>1.101</v>
      </c>
      <c r="I30" s="4">
        <v>62.338000000000001</v>
      </c>
      <c r="J30" s="4">
        <v>6.9370000000000003</v>
      </c>
      <c r="K30" s="4">
        <v>9149.9850000000006</v>
      </c>
      <c r="M30" s="9">
        <v>6034</v>
      </c>
      <c r="O30" s="13"/>
      <c r="P30" s="13"/>
      <c r="Q30" s="13"/>
      <c r="R30" s="13"/>
      <c r="T30" s="11">
        <f t="shared" si="3"/>
        <v>28</v>
      </c>
      <c r="U30" s="13">
        <f>O217</f>
        <v>0.83821753151651557</v>
      </c>
      <c r="V30" s="13">
        <f t="shared" ref="V30:X30" si="29">P217</f>
        <v>3.7277464474339148E-2</v>
      </c>
      <c r="W30" s="13">
        <f t="shared" si="29"/>
        <v>-0.7527287638847292</v>
      </c>
      <c r="X30" s="13">
        <f t="shared" si="29"/>
        <v>0.93804877218658067</v>
      </c>
      <c r="Z30" s="13">
        <f t="shared" si="2"/>
        <v>0.26520375107317651</v>
      </c>
    </row>
    <row r="31" spans="1:26" x14ac:dyDescent="0.25">
      <c r="A31" s="5">
        <v>43859</v>
      </c>
      <c r="B31" s="6">
        <v>1.1001000000000001</v>
      </c>
      <c r="C31" s="6">
        <v>62.829900000000002</v>
      </c>
      <c r="D31" s="6">
        <v>6.9367999999999999</v>
      </c>
      <c r="E31" s="6">
        <v>9331.7150000000001</v>
      </c>
      <c r="F31" s="1"/>
      <c r="G31" s="5">
        <v>43859</v>
      </c>
      <c r="H31" s="6">
        <v>1.1000000000000001</v>
      </c>
      <c r="I31" s="6">
        <v>62.83</v>
      </c>
      <c r="J31" s="6">
        <v>6.9370000000000003</v>
      </c>
      <c r="K31" s="6">
        <v>9331.7150000000001</v>
      </c>
      <c r="M31" s="10">
        <v>7789</v>
      </c>
      <c r="O31" s="12"/>
      <c r="P31" s="12"/>
      <c r="Q31" s="12"/>
      <c r="R31" s="12"/>
      <c r="T31" s="10">
        <f t="shared" si="3"/>
        <v>29</v>
      </c>
      <c r="U31" s="12">
        <f>O224</f>
        <v>0.59292918498166092</v>
      </c>
      <c r="V31" s="12">
        <f t="shared" ref="V31:X31" si="30">P224</f>
        <v>-0.15697489001965989</v>
      </c>
      <c r="W31" s="12">
        <f t="shared" si="30"/>
        <v>-6.5906294477796362E-2</v>
      </c>
      <c r="X31" s="12">
        <f t="shared" si="30"/>
        <v>0.84717645952890419</v>
      </c>
      <c r="Z31" s="12">
        <f t="shared" si="2"/>
        <v>0.3043061150032772</v>
      </c>
    </row>
    <row r="32" spans="1:26" x14ac:dyDescent="0.25">
      <c r="A32" s="3">
        <v>43860</v>
      </c>
      <c r="B32" s="4">
        <v>1.1029</v>
      </c>
      <c r="C32" s="4">
        <v>62.3934</v>
      </c>
      <c r="D32" s="4">
        <v>6.9367000000000001</v>
      </c>
      <c r="E32" s="4">
        <v>9371.49</v>
      </c>
      <c r="F32" s="1"/>
      <c r="G32" s="3">
        <v>43860</v>
      </c>
      <c r="H32" s="4">
        <v>1.103</v>
      </c>
      <c r="I32" s="4">
        <v>62.393000000000001</v>
      </c>
      <c r="J32" s="4">
        <v>6.9370000000000003</v>
      </c>
      <c r="K32" s="4">
        <v>9371.49</v>
      </c>
      <c r="M32" s="9">
        <v>9783</v>
      </c>
      <c r="O32" s="13"/>
      <c r="P32" s="13"/>
      <c r="Q32" s="13"/>
      <c r="R32" s="13"/>
      <c r="T32" s="11">
        <f t="shared" si="3"/>
        <v>30</v>
      </c>
      <c r="U32" s="13">
        <f>O231</f>
        <v>0.72039143552386431</v>
      </c>
      <c r="V32" s="13">
        <f t="shared" ref="V32:X32" si="31">P231</f>
        <v>-0.52147763679048598</v>
      </c>
      <c r="W32" s="13">
        <f t="shared" si="31"/>
        <v>-2.8771384619851924E-2</v>
      </c>
      <c r="X32" s="13">
        <f t="shared" si="31"/>
        <v>0.42730049722038715</v>
      </c>
      <c r="Z32" s="13">
        <f t="shared" si="2"/>
        <v>0.1493607278334784</v>
      </c>
    </row>
    <row r="33" spans="1:26" x14ac:dyDescent="0.25">
      <c r="A33" s="5">
        <v>43861</v>
      </c>
      <c r="B33" s="6">
        <v>1.1052</v>
      </c>
      <c r="C33" s="6">
        <v>63.035899999999998</v>
      </c>
      <c r="D33" s="6">
        <v>6.9367000000000001</v>
      </c>
      <c r="E33" s="6">
        <v>9363.6149999999998</v>
      </c>
      <c r="F33" s="1"/>
      <c r="G33" s="5">
        <v>43861</v>
      </c>
      <c r="H33" s="6">
        <v>1.105</v>
      </c>
      <c r="I33" s="6">
        <v>63.036000000000001</v>
      </c>
      <c r="J33" s="6">
        <v>6.9370000000000003</v>
      </c>
      <c r="K33" s="6">
        <v>9363.6149999999998</v>
      </c>
      <c r="M33" s="10">
        <v>11917</v>
      </c>
      <c r="O33" s="12"/>
      <c r="P33" s="12"/>
      <c r="Q33" s="12"/>
      <c r="R33" s="12"/>
      <c r="T33" s="10">
        <f t="shared" si="3"/>
        <v>31</v>
      </c>
      <c r="U33" s="12">
        <f>O238</f>
        <v>-0.7767631658176487</v>
      </c>
      <c r="V33" s="12">
        <f t="shared" ref="V33:X33" si="32">P238</f>
        <v>0.89113454467315345</v>
      </c>
      <c r="W33" s="12">
        <f t="shared" si="32"/>
        <v>-0.15023740342303704</v>
      </c>
      <c r="X33" s="12">
        <f t="shared" si="32"/>
        <v>-0.93120653467838066</v>
      </c>
      <c r="Z33" s="12">
        <f t="shared" si="2"/>
        <v>-0.24176813981147824</v>
      </c>
    </row>
    <row r="34" spans="1:26" x14ac:dyDescent="0.25">
      <c r="A34" s="3">
        <v>43862</v>
      </c>
      <c r="B34" s="4"/>
      <c r="C34" s="4">
        <v>63.138500000000001</v>
      </c>
      <c r="D34" s="4">
        <v>6.9367000000000001</v>
      </c>
      <c r="E34" s="4">
        <v>9376.2449999999899</v>
      </c>
      <c r="F34" s="1"/>
      <c r="G34" s="3">
        <v>43862</v>
      </c>
      <c r="H34" s="4">
        <v>1.105</v>
      </c>
      <c r="I34" s="4">
        <v>63.139000000000003</v>
      </c>
      <c r="J34" s="4">
        <v>6.9370000000000003</v>
      </c>
      <c r="K34" s="4">
        <v>9376.2450000000008</v>
      </c>
      <c r="M34" s="9">
        <v>14526</v>
      </c>
      <c r="O34" s="13"/>
      <c r="P34" s="13"/>
      <c r="Q34" s="13"/>
      <c r="R34" s="13"/>
      <c r="T34" s="11">
        <f t="shared" si="3"/>
        <v>32</v>
      </c>
      <c r="U34" s="13">
        <f>O245</f>
        <v>0.74839226387163638</v>
      </c>
      <c r="V34" s="13">
        <f t="shared" ref="V34:X34" si="33">P245</f>
        <v>0.42960399703460916</v>
      </c>
      <c r="W34" s="13">
        <f t="shared" si="33"/>
        <v>-0.939995189984552</v>
      </c>
      <c r="X34" s="13">
        <f t="shared" si="33"/>
        <v>-0.12346434537504093</v>
      </c>
      <c r="Z34" s="13">
        <f t="shared" si="2"/>
        <v>2.8634181386663151E-2</v>
      </c>
    </row>
    <row r="35" spans="1:26" x14ac:dyDescent="0.25">
      <c r="A35" s="5">
        <v>43863</v>
      </c>
      <c r="B35" s="6"/>
      <c r="C35" s="6"/>
      <c r="D35" s="6"/>
      <c r="E35" s="6">
        <v>9319.5249999999996</v>
      </c>
      <c r="F35" s="1"/>
      <c r="G35" s="5">
        <v>43863</v>
      </c>
      <c r="H35" s="6">
        <v>1.105</v>
      </c>
      <c r="I35" s="6">
        <v>63.139000000000003</v>
      </c>
      <c r="J35" s="6">
        <v>6.9370000000000003</v>
      </c>
      <c r="K35" s="6">
        <v>9319.5249999999996</v>
      </c>
      <c r="M35" s="10">
        <v>16803</v>
      </c>
      <c r="O35" s="12">
        <f>CORREL(H29:H35,M29:M35)</f>
        <v>0.7465065613067734</v>
      </c>
      <c r="P35" s="12">
        <f>CORREL(I29:I35,M29:M35)</f>
        <v>0.86408111396513998</v>
      </c>
      <c r="Q35" s="12">
        <f>CORREL(J29:J35,M29:M35)</f>
        <v>-1.8788894882942042E-16</v>
      </c>
      <c r="R35" s="12">
        <f>CORREL(K29:K35,M29:M35)</f>
        <v>0.68621281112853705</v>
      </c>
      <c r="T35" s="10">
        <f t="shared" si="3"/>
        <v>33</v>
      </c>
      <c r="U35" s="12">
        <f>O252</f>
        <v>-0.71809637100111512</v>
      </c>
      <c r="V35" s="12">
        <f t="shared" ref="V35:X35" si="34">P252</f>
        <v>0.62611386497179444</v>
      </c>
      <c r="W35" s="12">
        <f t="shared" si="34"/>
        <v>0.21574909933348785</v>
      </c>
      <c r="X35" s="12">
        <f t="shared" si="34"/>
        <v>-0.94015403913854645</v>
      </c>
      <c r="Z35" s="12">
        <f t="shared" si="2"/>
        <v>-0.20409686145859482</v>
      </c>
    </row>
    <row r="36" spans="1:26" x14ac:dyDescent="0.25">
      <c r="A36" s="3">
        <v>43864</v>
      </c>
      <c r="B36" s="4">
        <v>1.1066</v>
      </c>
      <c r="C36" s="4"/>
      <c r="D36" s="4">
        <v>7.0214999999999996</v>
      </c>
      <c r="E36" s="4">
        <v>9418.2449999999899</v>
      </c>
      <c r="F36" s="1"/>
      <c r="G36" s="3">
        <v>43864</v>
      </c>
      <c r="H36" s="4">
        <v>1.107</v>
      </c>
      <c r="I36" s="4">
        <v>63.139000000000003</v>
      </c>
      <c r="J36" s="4">
        <v>7.0220000000000002</v>
      </c>
      <c r="K36" s="4">
        <v>9418.2450000000008</v>
      </c>
      <c r="M36" s="9">
        <v>19914</v>
      </c>
      <c r="O36" s="13"/>
      <c r="P36" s="13"/>
      <c r="Q36" s="13"/>
      <c r="R36" s="13"/>
      <c r="T36" s="11">
        <f t="shared" si="3"/>
        <v>34</v>
      </c>
      <c r="U36" s="13">
        <f>O259</f>
        <v>0.6585113953942382</v>
      </c>
      <c r="V36" s="13">
        <f t="shared" ref="V36:X36" si="35">P259</f>
        <v>-0.51365662813567214</v>
      </c>
      <c r="W36" s="13">
        <f t="shared" si="35"/>
        <v>-0.21194576977723839</v>
      </c>
      <c r="X36" s="13">
        <f t="shared" si="35"/>
        <v>0.90568971115590002</v>
      </c>
      <c r="Z36" s="13">
        <f t="shared" si="2"/>
        <v>0.20964967715930694</v>
      </c>
    </row>
    <row r="37" spans="1:26" x14ac:dyDescent="0.25">
      <c r="A37" s="5">
        <v>43865</v>
      </c>
      <c r="B37" s="6">
        <v>1.1048</v>
      </c>
      <c r="C37" s="6">
        <v>63.909100000000002</v>
      </c>
      <c r="D37" s="6">
        <v>6.9984000000000002</v>
      </c>
      <c r="E37" s="6">
        <v>9218.32</v>
      </c>
      <c r="F37" s="1"/>
      <c r="G37" s="5">
        <v>43865</v>
      </c>
      <c r="H37" s="6">
        <v>1.105</v>
      </c>
      <c r="I37" s="6">
        <v>63.908999999999999</v>
      </c>
      <c r="J37" s="6">
        <v>6.9980000000000002</v>
      </c>
      <c r="K37" s="6">
        <v>9218.32</v>
      </c>
      <c r="M37" s="10">
        <v>23906</v>
      </c>
      <c r="O37" s="12"/>
      <c r="P37" s="12"/>
      <c r="Q37" s="12"/>
      <c r="R37" s="12"/>
      <c r="T37" s="10">
        <f t="shared" si="3"/>
        <v>35</v>
      </c>
      <c r="U37" s="12">
        <f>O266</f>
        <v>-0.72928431921449932</v>
      </c>
      <c r="V37" s="12">
        <f t="shared" ref="V37:X37" si="36">P266</f>
        <v>0.49228219032900661</v>
      </c>
      <c r="W37" s="12">
        <f t="shared" si="36"/>
        <v>-0.5868006051301411</v>
      </c>
      <c r="X37" s="12">
        <f t="shared" si="36"/>
        <v>0.83023126256098345</v>
      </c>
      <c r="Z37" s="12">
        <f t="shared" si="2"/>
        <v>1.6071321363374247E-3</v>
      </c>
    </row>
    <row r="38" spans="1:26" x14ac:dyDescent="0.25">
      <c r="A38" s="3">
        <v>43866</v>
      </c>
      <c r="B38" s="4">
        <v>1.1023000000000001</v>
      </c>
      <c r="C38" s="4">
        <v>63.434199999999997</v>
      </c>
      <c r="D38" s="4">
        <v>6.9737</v>
      </c>
      <c r="E38" s="4">
        <v>9456.6299999999992</v>
      </c>
      <c r="F38" s="1"/>
      <c r="G38" s="3">
        <v>43866</v>
      </c>
      <c r="H38" s="4">
        <v>1.1020000000000001</v>
      </c>
      <c r="I38" s="4">
        <v>63.433999999999997</v>
      </c>
      <c r="J38" s="4">
        <v>6.9740000000000002</v>
      </c>
      <c r="K38" s="4">
        <v>9456.6299999999992</v>
      </c>
      <c r="M38" s="9">
        <v>27623</v>
      </c>
      <c r="O38" s="13"/>
      <c r="P38" s="13"/>
      <c r="Q38" s="13"/>
      <c r="R38" s="13"/>
      <c r="T38" s="11">
        <f t="shared" si="3"/>
        <v>36</v>
      </c>
      <c r="U38" s="13">
        <f>O273</f>
        <v>-0.93134465917511811</v>
      </c>
      <c r="V38" s="13">
        <f t="shared" ref="V38:X38" si="37">P273</f>
        <v>0.86138994530717039</v>
      </c>
      <c r="W38" s="13">
        <f t="shared" si="37"/>
        <v>0.74753534722716541</v>
      </c>
      <c r="X38" s="13">
        <f t="shared" si="37"/>
        <v>0.56544061697241221</v>
      </c>
      <c r="Z38" s="13">
        <f t="shared" si="2"/>
        <v>0.31075531258290745</v>
      </c>
    </row>
    <row r="39" spans="1:26" x14ac:dyDescent="0.25">
      <c r="A39" s="5">
        <v>43867</v>
      </c>
      <c r="B39" s="6">
        <v>1.1003000000000001</v>
      </c>
      <c r="C39" s="6">
        <v>63.174199999999999</v>
      </c>
      <c r="D39" s="6">
        <v>6.9706000000000001</v>
      </c>
      <c r="E39" s="6">
        <v>9693.2250000000004</v>
      </c>
      <c r="F39" s="1"/>
      <c r="G39" s="5">
        <v>43867</v>
      </c>
      <c r="H39" s="6">
        <v>1.1000000000000001</v>
      </c>
      <c r="I39" s="6">
        <v>63.173999999999999</v>
      </c>
      <c r="J39" s="6">
        <v>6.9710000000000001</v>
      </c>
      <c r="K39" s="6">
        <v>9693.2250000000004</v>
      </c>
      <c r="M39" s="10">
        <v>30833</v>
      </c>
      <c r="O39" s="12"/>
      <c r="P39" s="12"/>
      <c r="Q39" s="12"/>
      <c r="R39" s="12"/>
      <c r="T39" s="10">
        <f t="shared" si="3"/>
        <v>37</v>
      </c>
      <c r="U39" s="12">
        <f>O280</f>
        <v>0.75980001324504831</v>
      </c>
      <c r="V39" s="12">
        <f t="shared" ref="V39:X39" si="38">P280</f>
        <v>-2.4333689252922657E-2</v>
      </c>
      <c r="W39" s="12">
        <f t="shared" si="38"/>
        <v>-0.75971137133879085</v>
      </c>
      <c r="X39" s="12">
        <f t="shared" si="38"/>
        <v>-0.86541611508456018</v>
      </c>
      <c r="Y39" s="14"/>
      <c r="Z39" s="12">
        <f t="shared" si="2"/>
        <v>-0.22241529060780635</v>
      </c>
    </row>
    <row r="40" spans="1:26" x14ac:dyDescent="0.25">
      <c r="A40" s="3">
        <v>43868</v>
      </c>
      <c r="B40" s="4">
        <v>1.0969</v>
      </c>
      <c r="C40" s="4">
        <v>62.797699999999999</v>
      </c>
      <c r="D40" s="4">
        <v>7.0015999999999998</v>
      </c>
      <c r="E40" s="4">
        <v>9790.17</v>
      </c>
      <c r="F40" s="1"/>
      <c r="G40" s="3">
        <v>43868</v>
      </c>
      <c r="H40" s="4">
        <v>1.097</v>
      </c>
      <c r="I40" s="4">
        <v>62.798000000000002</v>
      </c>
      <c r="J40" s="4">
        <v>7.0019999999999998</v>
      </c>
      <c r="K40" s="4">
        <v>9790.17</v>
      </c>
      <c r="M40" s="9">
        <v>33909</v>
      </c>
      <c r="O40" s="13"/>
      <c r="P40" s="13"/>
      <c r="Q40" s="13"/>
      <c r="R40" s="13"/>
    </row>
    <row r="41" spans="1:26" x14ac:dyDescent="0.25">
      <c r="A41" s="5">
        <v>43869</v>
      </c>
      <c r="B41" s="6"/>
      <c r="C41" s="6">
        <v>63.472000000000001</v>
      </c>
      <c r="D41" s="6">
        <v>7.0015999999999998</v>
      </c>
      <c r="E41" s="6">
        <v>9800.76</v>
      </c>
      <c r="F41" s="1"/>
      <c r="G41" s="5">
        <v>43869</v>
      </c>
      <c r="H41" s="6">
        <v>1.097</v>
      </c>
      <c r="I41" s="6">
        <v>63.472000000000001</v>
      </c>
      <c r="J41" s="6">
        <v>7.0019999999999998</v>
      </c>
      <c r="K41" s="6">
        <v>9800.76</v>
      </c>
      <c r="M41" s="10">
        <v>37132</v>
      </c>
      <c r="O41" s="12"/>
      <c r="P41" s="12"/>
      <c r="Q41" s="12"/>
      <c r="R41" s="12"/>
    </row>
    <row r="42" spans="1:26" x14ac:dyDescent="0.25">
      <c r="A42" s="3">
        <v>43870</v>
      </c>
      <c r="B42" s="4"/>
      <c r="C42" s="4"/>
      <c r="D42" s="4"/>
      <c r="E42" s="4">
        <v>10021.6899999999</v>
      </c>
      <c r="F42" s="1"/>
      <c r="G42" s="3">
        <v>43870</v>
      </c>
      <c r="H42" s="4">
        <v>1.097</v>
      </c>
      <c r="I42" s="4">
        <v>63.472000000000001</v>
      </c>
      <c r="J42" s="4">
        <v>7.0019999999999998</v>
      </c>
      <c r="K42" s="4">
        <v>10021.69</v>
      </c>
      <c r="M42" s="9">
        <v>40553</v>
      </c>
      <c r="O42" s="13">
        <f>CORREL(H36:H42,M36:M42)</f>
        <v>-0.96145988337450805</v>
      </c>
      <c r="P42" s="13">
        <f>CORREL(I36:I42,M36:M42)</f>
        <v>-0.10439969830945489</v>
      </c>
      <c r="Q42" s="13">
        <f>CORREL(J36:J42,M36:M42)</f>
        <v>-0.14470057776029413</v>
      </c>
      <c r="R42" s="13">
        <f>CORREL(K36:K42,M36:M42)</f>
        <v>0.91687432680131287</v>
      </c>
    </row>
    <row r="43" spans="1:26" x14ac:dyDescent="0.25">
      <c r="A43" s="5">
        <v>43871</v>
      </c>
      <c r="B43" s="6">
        <v>1.0951</v>
      </c>
      <c r="C43" s="6"/>
      <c r="D43" s="6">
        <v>6.9844999999999997</v>
      </c>
      <c r="E43" s="6">
        <v>9973.125</v>
      </c>
      <c r="F43" s="1"/>
      <c r="G43" s="5">
        <v>43871</v>
      </c>
      <c r="H43" s="6">
        <v>1.095</v>
      </c>
      <c r="I43" s="6">
        <v>63.472000000000001</v>
      </c>
      <c r="J43" s="6">
        <v>6.9850000000000003</v>
      </c>
      <c r="K43" s="6">
        <v>9973.125</v>
      </c>
      <c r="M43" s="10">
        <v>42767</v>
      </c>
      <c r="O43" s="12"/>
      <c r="P43" s="12"/>
      <c r="Q43" s="12"/>
      <c r="R43" s="12"/>
    </row>
    <row r="44" spans="1:26" x14ac:dyDescent="0.25">
      <c r="A44" s="3">
        <v>43872</v>
      </c>
      <c r="B44" s="4">
        <v>1.0901000000000001</v>
      </c>
      <c r="C44" s="4">
        <v>63.770800000000001</v>
      </c>
      <c r="D44" s="4">
        <v>6.9659000000000004</v>
      </c>
      <c r="E44" s="4">
        <v>10043.379999999999</v>
      </c>
      <c r="F44" s="1"/>
      <c r="G44" s="3">
        <v>43872</v>
      </c>
      <c r="H44" s="4">
        <v>1.0900000000000001</v>
      </c>
      <c r="I44" s="4">
        <v>63.771000000000001</v>
      </c>
      <c r="J44" s="4">
        <v>6.9660000000000002</v>
      </c>
      <c r="K44" s="4">
        <v>10043.379999999999</v>
      </c>
      <c r="M44" s="9">
        <v>44817</v>
      </c>
      <c r="O44" s="13"/>
      <c r="P44" s="13"/>
      <c r="Q44" s="13"/>
      <c r="R44" s="13"/>
    </row>
    <row r="45" spans="1:26" x14ac:dyDescent="0.25">
      <c r="A45" s="5">
        <v>43873</v>
      </c>
      <c r="B45" s="6">
        <v>1.0913999999999999</v>
      </c>
      <c r="C45" s="6">
        <v>63.948999999999998</v>
      </c>
      <c r="D45" s="6">
        <v>6.9718999999999998</v>
      </c>
      <c r="E45" s="6">
        <v>10362.99</v>
      </c>
      <c r="F45" s="1"/>
      <c r="G45" s="5">
        <v>43873</v>
      </c>
      <c r="H45" s="6">
        <v>1.091</v>
      </c>
      <c r="I45" s="6">
        <v>63.948999999999998</v>
      </c>
      <c r="J45" s="6">
        <v>6.9720000000000004</v>
      </c>
      <c r="K45" s="6">
        <v>10362.99</v>
      </c>
      <c r="M45" s="10">
        <v>59952</v>
      </c>
      <c r="O45" s="12"/>
      <c r="P45" s="12"/>
      <c r="Q45" s="12"/>
      <c r="R45" s="12"/>
    </row>
    <row r="46" spans="1:26" x14ac:dyDescent="0.25">
      <c r="A46" s="3">
        <v>43874</v>
      </c>
      <c r="B46" s="4">
        <v>1.0867</v>
      </c>
      <c r="C46" s="4">
        <v>63.046999999999997</v>
      </c>
      <c r="D46" s="4">
        <v>6.9774000000000003</v>
      </c>
      <c r="E46" s="4">
        <v>10290.780000000001</v>
      </c>
      <c r="F46" s="1"/>
      <c r="G46" s="3">
        <v>43874</v>
      </c>
      <c r="H46" s="4">
        <v>1.087</v>
      </c>
      <c r="I46" s="4">
        <v>63.046999999999997</v>
      </c>
      <c r="J46" s="4">
        <v>6.9770000000000003</v>
      </c>
      <c r="K46" s="4">
        <v>10290.780000000001</v>
      </c>
      <c r="M46" s="9">
        <v>64172</v>
      </c>
      <c r="O46" s="13"/>
      <c r="P46" s="13"/>
      <c r="Q46" s="13"/>
      <c r="R46" s="13"/>
    </row>
    <row r="47" spans="1:26" x14ac:dyDescent="0.25">
      <c r="A47" s="5">
        <v>43875</v>
      </c>
      <c r="B47" s="6">
        <v>1.0842000000000001</v>
      </c>
      <c r="C47" s="6">
        <v>63.601599999999998</v>
      </c>
      <c r="D47" s="6">
        <v>6.9870999999999999</v>
      </c>
      <c r="E47" s="6">
        <v>10245.52</v>
      </c>
      <c r="F47" s="1"/>
      <c r="G47" s="5">
        <v>43875</v>
      </c>
      <c r="H47" s="6">
        <v>1.0840000000000001</v>
      </c>
      <c r="I47" s="6">
        <v>63.601999999999997</v>
      </c>
      <c r="J47" s="6">
        <v>6.9870000000000001</v>
      </c>
      <c r="K47" s="6">
        <v>10245.52</v>
      </c>
      <c r="M47" s="10">
        <v>66900</v>
      </c>
      <c r="O47" s="12"/>
      <c r="P47" s="12"/>
      <c r="Q47" s="12"/>
      <c r="R47" s="12"/>
    </row>
    <row r="48" spans="1:26" x14ac:dyDescent="0.25">
      <c r="A48" s="3">
        <v>43876</v>
      </c>
      <c r="B48" s="4"/>
      <c r="C48" s="4">
        <v>63.453600000000002</v>
      </c>
      <c r="D48" s="4">
        <v>6.9870999999999999</v>
      </c>
      <c r="E48" s="4">
        <v>10089.244999999901</v>
      </c>
      <c r="F48" s="1"/>
      <c r="G48" s="3">
        <v>43876</v>
      </c>
      <c r="H48" s="4">
        <v>1.0840000000000001</v>
      </c>
      <c r="I48" s="4">
        <v>63.454000000000001</v>
      </c>
      <c r="J48" s="4">
        <v>6.9870000000000001</v>
      </c>
      <c r="K48" s="4">
        <v>10089.245000000001</v>
      </c>
      <c r="M48" s="9">
        <v>69046</v>
      </c>
      <c r="O48" s="13"/>
      <c r="P48" s="13"/>
      <c r="Q48" s="13"/>
      <c r="R48" s="13"/>
    </row>
    <row r="49" spans="1:18" x14ac:dyDescent="0.25">
      <c r="A49" s="5">
        <v>43877</v>
      </c>
      <c r="B49" s="6"/>
      <c r="C49" s="6"/>
      <c r="D49" s="6"/>
      <c r="E49" s="6">
        <v>9838.5</v>
      </c>
      <c r="F49" s="1"/>
      <c r="G49" s="5">
        <v>43877</v>
      </c>
      <c r="H49" s="6">
        <v>1.0840000000000001</v>
      </c>
      <c r="I49" s="6">
        <v>63.454000000000001</v>
      </c>
      <c r="J49" s="6">
        <v>6.9870000000000001</v>
      </c>
      <c r="K49" s="6">
        <v>9838.5</v>
      </c>
      <c r="M49" s="10">
        <v>71231</v>
      </c>
      <c r="O49" s="12">
        <f>CORREL(H43:H49,M43:M49)</f>
        <v>-0.88693267224619288</v>
      </c>
      <c r="P49" s="12">
        <f>CORREL(I43:I49,M43:M49)</f>
        <v>-0.29044155558921297</v>
      </c>
      <c r="Q49" s="12">
        <f>CORREL(J43:J49,M43:M49)</f>
        <v>0.51291248344038787</v>
      </c>
      <c r="R49" s="12">
        <f>CORREL(K43:K49,M43:M49)</f>
        <v>0.14002564217215388</v>
      </c>
    </row>
    <row r="50" spans="1:18" x14ac:dyDescent="0.25">
      <c r="A50" s="3">
        <v>43878</v>
      </c>
      <c r="B50" s="4">
        <v>1.0834999999999999</v>
      </c>
      <c r="C50" s="4"/>
      <c r="D50" s="4">
        <v>6.9804000000000004</v>
      </c>
      <c r="E50" s="4">
        <v>9720.5849999999991</v>
      </c>
      <c r="F50" s="1"/>
      <c r="G50" s="3">
        <v>43878</v>
      </c>
      <c r="H50" s="4">
        <v>1.0840000000000001</v>
      </c>
      <c r="I50" s="4">
        <v>63.454000000000001</v>
      </c>
      <c r="J50" s="4">
        <v>6.98</v>
      </c>
      <c r="K50" s="4">
        <v>9720.5849999999991</v>
      </c>
      <c r="M50" s="9">
        <v>73260</v>
      </c>
      <c r="O50" s="13"/>
      <c r="P50" s="13"/>
      <c r="Q50" s="13"/>
      <c r="R50" s="13"/>
    </row>
    <row r="51" spans="1:18" x14ac:dyDescent="0.25">
      <c r="A51" s="5">
        <v>43879</v>
      </c>
      <c r="B51" s="6">
        <v>1.0815999999999999</v>
      </c>
      <c r="C51" s="6">
        <v>63.308500000000002</v>
      </c>
      <c r="D51" s="6">
        <v>6.9973000000000001</v>
      </c>
      <c r="E51" s="6">
        <v>9946.56</v>
      </c>
      <c r="F51" s="1"/>
      <c r="G51" s="5">
        <v>43879</v>
      </c>
      <c r="H51" s="6">
        <v>1.0820000000000001</v>
      </c>
      <c r="I51" s="6">
        <v>63.308999999999997</v>
      </c>
      <c r="J51" s="6">
        <v>6.9969999999999999</v>
      </c>
      <c r="K51" s="6">
        <v>9946.56</v>
      </c>
      <c r="M51" s="10">
        <v>75138</v>
      </c>
      <c r="O51" s="12"/>
      <c r="P51" s="12"/>
      <c r="Q51" s="12"/>
      <c r="R51" s="12"/>
    </row>
    <row r="52" spans="1:18" x14ac:dyDescent="0.25">
      <c r="A52" s="3">
        <v>43880</v>
      </c>
      <c r="B52" s="4">
        <v>1.08</v>
      </c>
      <c r="C52" s="4">
        <v>63.769799999999996</v>
      </c>
      <c r="D52" s="4">
        <v>6.9983000000000004</v>
      </c>
      <c r="E52" s="4">
        <v>9820.1049999999996</v>
      </c>
      <c r="F52" s="1"/>
      <c r="G52" s="3">
        <v>43880</v>
      </c>
      <c r="H52" s="4">
        <v>1.08</v>
      </c>
      <c r="I52" s="4">
        <v>63.77</v>
      </c>
      <c r="J52" s="4">
        <v>6.9980000000000002</v>
      </c>
      <c r="K52" s="4">
        <v>9820.1049999999996</v>
      </c>
      <c r="M52" s="9">
        <v>75670</v>
      </c>
      <c r="O52" s="13"/>
      <c r="P52" s="13"/>
      <c r="Q52" s="13"/>
      <c r="R52" s="13"/>
    </row>
    <row r="53" spans="1:18" x14ac:dyDescent="0.25">
      <c r="A53" s="5">
        <v>43881</v>
      </c>
      <c r="B53" s="6">
        <v>1.079</v>
      </c>
      <c r="C53" s="6">
        <v>63.6873</v>
      </c>
      <c r="D53" s="6">
        <v>7.0233999999999996</v>
      </c>
      <c r="E53" s="6">
        <v>9550.7000000000007</v>
      </c>
      <c r="F53" s="1"/>
      <c r="G53" s="5">
        <v>43881</v>
      </c>
      <c r="H53" s="6">
        <v>1.079</v>
      </c>
      <c r="I53" s="6">
        <v>63.686999999999998</v>
      </c>
      <c r="J53" s="6">
        <v>7.0229999999999997</v>
      </c>
      <c r="K53" s="6">
        <v>9550.7000000000007</v>
      </c>
      <c r="M53" s="10">
        <v>76202</v>
      </c>
      <c r="O53" s="12"/>
      <c r="P53" s="12"/>
      <c r="Q53" s="12"/>
      <c r="R53" s="12"/>
    </row>
    <row r="54" spans="1:18" x14ac:dyDescent="0.25">
      <c r="A54" s="3">
        <v>43882</v>
      </c>
      <c r="B54" s="4">
        <v>1.0801000000000001</v>
      </c>
      <c r="C54" s="4">
        <v>63.741300000000003</v>
      </c>
      <c r="D54" s="4">
        <v>7.0271999999999997</v>
      </c>
      <c r="E54" s="4">
        <v>9674.1149999999998</v>
      </c>
      <c r="F54" s="1"/>
      <c r="G54" s="3">
        <v>43882</v>
      </c>
      <c r="H54" s="4">
        <v>1.08</v>
      </c>
      <c r="I54" s="4">
        <v>63.741</v>
      </c>
      <c r="J54" s="4">
        <v>7.0270000000000001</v>
      </c>
      <c r="K54" s="4">
        <v>9674.1149999999998</v>
      </c>
      <c r="M54" s="9">
        <v>77274</v>
      </c>
      <c r="O54" s="13"/>
      <c r="P54" s="13"/>
      <c r="Q54" s="13"/>
      <c r="R54" s="13"/>
    </row>
    <row r="55" spans="1:18" x14ac:dyDescent="0.25">
      <c r="A55" s="5">
        <v>43883</v>
      </c>
      <c r="B55" s="6"/>
      <c r="C55" s="6">
        <v>64.300799999999995</v>
      </c>
      <c r="D55" s="6">
        <v>7.0271999999999997</v>
      </c>
      <c r="E55" s="6">
        <v>9649.0249999999996</v>
      </c>
      <c r="F55" s="1"/>
      <c r="G55" s="5">
        <v>43883</v>
      </c>
      <c r="H55" s="6">
        <v>1.08</v>
      </c>
      <c r="I55" s="6">
        <v>64.301000000000002</v>
      </c>
      <c r="J55" s="6">
        <v>7.0270000000000001</v>
      </c>
      <c r="K55" s="6">
        <v>9649.0249999999996</v>
      </c>
      <c r="M55" s="10">
        <v>78633</v>
      </c>
      <c r="O55" s="12"/>
      <c r="P55" s="12"/>
      <c r="Q55" s="12"/>
      <c r="R55" s="12"/>
    </row>
    <row r="56" spans="1:18" x14ac:dyDescent="0.25">
      <c r="A56" s="3">
        <v>43884</v>
      </c>
      <c r="B56" s="4"/>
      <c r="C56" s="4"/>
      <c r="D56" s="4"/>
      <c r="E56" s="4">
        <v>9840.64</v>
      </c>
      <c r="F56" s="1"/>
      <c r="G56" s="3">
        <v>43884</v>
      </c>
      <c r="H56" s="4">
        <v>1.08</v>
      </c>
      <c r="I56" s="4">
        <v>64.301000000000002</v>
      </c>
      <c r="J56" s="4">
        <v>7.0270000000000001</v>
      </c>
      <c r="K56" s="4">
        <v>9840.64</v>
      </c>
      <c r="M56" s="9">
        <v>78990</v>
      </c>
      <c r="O56" s="13">
        <f>CORREL(H50:H56,M50:M56)</f>
        <v>-0.73361860987274985</v>
      </c>
      <c r="P56" s="13">
        <f>CORREL(I50:I56,M50:M56)</f>
        <v>0.8874579853920106</v>
      </c>
      <c r="Q56" s="13">
        <f>CORREL(J50:J56,M50:M56)</f>
        <v>0.91115359269072216</v>
      </c>
      <c r="R56" s="13">
        <f>CORREL(K50:K56,M50:M56)</f>
        <v>-0.13654818945450856</v>
      </c>
    </row>
    <row r="57" spans="1:18" x14ac:dyDescent="0.25">
      <c r="A57" s="5">
        <v>43885</v>
      </c>
      <c r="B57" s="6">
        <v>1.0818000000000001</v>
      </c>
      <c r="C57" s="6"/>
      <c r="D57" s="6">
        <v>7.0293000000000001</v>
      </c>
      <c r="E57" s="6">
        <v>9757.5299999999897</v>
      </c>
      <c r="F57" s="1"/>
      <c r="G57" s="5">
        <v>43885</v>
      </c>
      <c r="H57" s="6">
        <v>1.0820000000000001</v>
      </c>
      <c r="I57" s="6">
        <v>64.301000000000002</v>
      </c>
      <c r="J57" s="6">
        <v>7.0289999999999999</v>
      </c>
      <c r="K57" s="6">
        <v>9757.5300000000007</v>
      </c>
      <c r="M57" s="10">
        <v>79774</v>
      </c>
      <c r="O57" s="12"/>
      <c r="P57" s="12"/>
      <c r="Q57" s="12"/>
      <c r="R57" s="12"/>
    </row>
    <row r="58" spans="1:18" x14ac:dyDescent="0.25">
      <c r="A58" s="3">
        <v>43886</v>
      </c>
      <c r="B58" s="4">
        <v>1.0840000000000001</v>
      </c>
      <c r="C58" s="4"/>
      <c r="D58" s="4">
        <v>7.0373999999999999</v>
      </c>
      <c r="E58" s="4">
        <v>9470.2249999999894</v>
      </c>
      <c r="F58" s="1"/>
      <c r="G58" s="3">
        <v>43886</v>
      </c>
      <c r="H58" s="4">
        <v>1.0840000000000001</v>
      </c>
      <c r="I58" s="4">
        <v>64.301000000000002</v>
      </c>
      <c r="J58" s="4">
        <v>7.0369999999999999</v>
      </c>
      <c r="K58" s="4">
        <v>9470.2250000000004</v>
      </c>
      <c r="M58" s="9">
        <v>80419</v>
      </c>
      <c r="O58" s="13"/>
      <c r="P58" s="13"/>
      <c r="Q58" s="13"/>
      <c r="R58" s="13"/>
    </row>
    <row r="59" spans="1:18" x14ac:dyDescent="0.25">
      <c r="A59" s="5">
        <v>43887</v>
      </c>
      <c r="B59" s="6">
        <v>1.0874999999999999</v>
      </c>
      <c r="C59" s="6">
        <v>64.921300000000002</v>
      </c>
      <c r="D59" s="6">
        <v>7.0408999999999997</v>
      </c>
      <c r="E59" s="6">
        <v>9016.02</v>
      </c>
      <c r="F59" s="1"/>
      <c r="G59" s="5">
        <v>43887</v>
      </c>
      <c r="H59" s="6">
        <v>1.0880000000000001</v>
      </c>
      <c r="I59" s="6">
        <v>64.921000000000006</v>
      </c>
      <c r="J59" s="6">
        <v>7.0410000000000004</v>
      </c>
      <c r="K59" s="6">
        <v>9016.02</v>
      </c>
      <c r="M59" s="10">
        <v>81383</v>
      </c>
      <c r="O59" s="12"/>
      <c r="P59" s="12"/>
      <c r="Q59" s="12"/>
      <c r="R59" s="12"/>
    </row>
    <row r="60" spans="1:18" x14ac:dyDescent="0.25">
      <c r="A60" s="3">
        <v>43888</v>
      </c>
      <c r="B60" s="4">
        <v>1.0964</v>
      </c>
      <c r="C60" s="4">
        <v>65.517700000000005</v>
      </c>
      <c r="D60" s="4">
        <v>7.0045999999999999</v>
      </c>
      <c r="E60" s="4">
        <v>8759.7900000000009</v>
      </c>
      <c r="F60" s="1"/>
      <c r="G60" s="3">
        <v>43888</v>
      </c>
      <c r="H60" s="4">
        <v>1.0960000000000001</v>
      </c>
      <c r="I60" s="4">
        <v>65.518000000000001</v>
      </c>
      <c r="J60" s="4">
        <v>7.0049999999999999</v>
      </c>
      <c r="K60" s="4">
        <v>8759.7900000000009</v>
      </c>
      <c r="M60" s="9">
        <v>82790</v>
      </c>
      <c r="O60" s="13"/>
      <c r="P60" s="13"/>
      <c r="Q60" s="13"/>
      <c r="R60" s="13"/>
    </row>
    <row r="61" spans="1:18" x14ac:dyDescent="0.25">
      <c r="A61" s="5">
        <v>43889</v>
      </c>
      <c r="B61" s="6">
        <v>1.0976999999999999</v>
      </c>
      <c r="C61" s="6">
        <v>65.609700000000004</v>
      </c>
      <c r="D61" s="6">
        <v>6.9919000000000002</v>
      </c>
      <c r="E61" s="6">
        <v>8678.9599999999991</v>
      </c>
      <c r="F61" s="1"/>
      <c r="G61" s="5">
        <v>43889</v>
      </c>
      <c r="H61" s="6">
        <v>1.0980000000000001</v>
      </c>
      <c r="I61" s="6">
        <v>65.61</v>
      </c>
      <c r="J61" s="6">
        <v>6.992</v>
      </c>
      <c r="K61" s="6">
        <v>8678.9599999999991</v>
      </c>
      <c r="M61" s="10">
        <v>84158</v>
      </c>
      <c r="O61" s="12"/>
      <c r="P61" s="12"/>
      <c r="Q61" s="12"/>
      <c r="R61" s="12"/>
    </row>
    <row r="62" spans="1:18" x14ac:dyDescent="0.25">
      <c r="A62" s="3">
        <v>43890</v>
      </c>
      <c r="B62" s="4"/>
      <c r="C62" s="4">
        <v>66.990899999999996</v>
      </c>
      <c r="D62" s="4">
        <v>6.9919000000000002</v>
      </c>
      <c r="E62" s="4">
        <v>8680.4749999999894</v>
      </c>
      <c r="F62" s="1"/>
      <c r="G62" s="3">
        <v>43890</v>
      </c>
      <c r="H62" s="4">
        <v>1.0980000000000001</v>
      </c>
      <c r="I62" s="4">
        <v>66.991</v>
      </c>
      <c r="J62" s="4">
        <v>6.992</v>
      </c>
      <c r="K62" s="4">
        <v>8680.4750000000004</v>
      </c>
      <c r="M62" s="9">
        <v>86572</v>
      </c>
      <c r="O62" s="13"/>
      <c r="P62" s="13"/>
      <c r="Q62" s="13"/>
      <c r="R62" s="13"/>
    </row>
    <row r="63" spans="1:18" x14ac:dyDescent="0.25">
      <c r="A63" s="5">
        <v>43891</v>
      </c>
      <c r="B63" s="6"/>
      <c r="C63" s="6"/>
      <c r="D63" s="6"/>
      <c r="E63" s="6">
        <v>8610.14</v>
      </c>
      <c r="F63" s="1"/>
      <c r="G63" s="5">
        <v>43891</v>
      </c>
      <c r="H63" s="6">
        <v>1.0980000000000001</v>
      </c>
      <c r="I63" s="6">
        <v>66.991</v>
      </c>
      <c r="J63" s="6">
        <v>6.992</v>
      </c>
      <c r="K63" s="6">
        <v>8610.14</v>
      </c>
      <c r="M63" s="10">
        <v>88374</v>
      </c>
      <c r="O63" s="12">
        <f>CORREL(H57:H63,M57:M63)</f>
        <v>0.86910727392927867</v>
      </c>
      <c r="P63" s="12">
        <f>CORREL(I57:I63,M57:M63)</f>
        <v>0.97891696210441959</v>
      </c>
      <c r="Q63" s="12">
        <f>CORREL(J57:J63,M57:M63)</f>
        <v>-0.85482029597682829</v>
      </c>
      <c r="R63" s="12">
        <f>CORREL(K57:K63,M57:M63)</f>
        <v>-0.8360436333952268</v>
      </c>
    </row>
    <row r="64" spans="1:18" x14ac:dyDescent="0.25">
      <c r="A64" s="3">
        <v>43892</v>
      </c>
      <c r="B64" s="4">
        <v>1.1122000000000001</v>
      </c>
      <c r="C64" s="4"/>
      <c r="D64" s="4">
        <v>7.0007999999999999</v>
      </c>
      <c r="E64" s="4">
        <v>8752.7849999999999</v>
      </c>
      <c r="F64" s="1"/>
      <c r="G64" s="3">
        <v>43892</v>
      </c>
      <c r="H64" s="4">
        <v>1.1120000000000001</v>
      </c>
      <c r="I64" s="4">
        <v>66.991</v>
      </c>
      <c r="J64" s="4">
        <v>7.0010000000000003</v>
      </c>
      <c r="K64" s="4">
        <v>8752.7849999999999</v>
      </c>
      <c r="M64" s="9">
        <v>90301</v>
      </c>
      <c r="O64" s="13"/>
      <c r="P64" s="13"/>
      <c r="Q64" s="13"/>
      <c r="R64" s="13"/>
    </row>
    <row r="65" spans="1:18" x14ac:dyDescent="0.25">
      <c r="A65" s="5">
        <v>43893</v>
      </c>
      <c r="B65" s="6">
        <v>1.1116999999999999</v>
      </c>
      <c r="C65" s="6">
        <v>66.327399999999997</v>
      </c>
      <c r="D65" s="6">
        <v>6.9621000000000004</v>
      </c>
      <c r="E65" s="6">
        <v>8810.6299999999992</v>
      </c>
      <c r="F65" s="1"/>
      <c r="G65" s="5">
        <v>43893</v>
      </c>
      <c r="H65" s="6">
        <v>1.1120000000000001</v>
      </c>
      <c r="I65" s="6">
        <v>66.326999999999998</v>
      </c>
      <c r="J65" s="6">
        <v>6.9619999999999997</v>
      </c>
      <c r="K65" s="6">
        <v>8810.6299999999992</v>
      </c>
      <c r="M65" s="10">
        <v>92138</v>
      </c>
      <c r="O65" s="12"/>
      <c r="P65" s="12"/>
      <c r="Q65" s="12"/>
      <c r="R65" s="12"/>
    </row>
    <row r="66" spans="1:18" x14ac:dyDescent="0.25">
      <c r="A66" s="3">
        <v>43894</v>
      </c>
      <c r="B66" s="4">
        <v>1.1125</v>
      </c>
      <c r="C66" s="4">
        <v>66.443700000000007</v>
      </c>
      <c r="D66" s="4">
        <v>6.9965000000000002</v>
      </c>
      <c r="E66" s="4">
        <v>8777.3649999999998</v>
      </c>
      <c r="F66" s="1"/>
      <c r="G66" s="3">
        <v>43894</v>
      </c>
      <c r="H66" s="4">
        <v>1.113</v>
      </c>
      <c r="I66" s="4">
        <v>66.444000000000003</v>
      </c>
      <c r="J66" s="4">
        <v>6.9969999999999999</v>
      </c>
      <c r="K66" s="4">
        <v>8777.3649999999998</v>
      </c>
      <c r="M66" s="9">
        <v>95088</v>
      </c>
      <c r="O66" s="13"/>
      <c r="P66" s="13"/>
      <c r="Q66" s="13"/>
      <c r="R66" s="13"/>
    </row>
    <row r="67" spans="1:18" x14ac:dyDescent="0.25">
      <c r="A67" s="5">
        <v>43895</v>
      </c>
      <c r="B67" s="6">
        <v>1.1187</v>
      </c>
      <c r="C67" s="6">
        <v>66.078400000000002</v>
      </c>
      <c r="D67" s="6">
        <v>6.9367000000000001</v>
      </c>
      <c r="E67" s="6">
        <v>8976.2849999999999</v>
      </c>
      <c r="F67" s="1"/>
      <c r="G67" s="5">
        <v>43895</v>
      </c>
      <c r="H67" s="6">
        <v>1.119</v>
      </c>
      <c r="I67" s="6">
        <v>66.078000000000003</v>
      </c>
      <c r="J67" s="6">
        <v>6.9370000000000003</v>
      </c>
      <c r="K67" s="6">
        <v>8976.2849999999999</v>
      </c>
      <c r="M67" s="10">
        <v>97760</v>
      </c>
      <c r="O67" s="12"/>
      <c r="P67" s="12"/>
      <c r="Q67" s="12"/>
      <c r="R67" s="12"/>
    </row>
    <row r="68" spans="1:18" x14ac:dyDescent="0.25">
      <c r="A68" s="3">
        <v>43896</v>
      </c>
      <c r="B68" s="4">
        <v>1.1335999999999999</v>
      </c>
      <c r="C68" s="4">
        <v>66.185400000000001</v>
      </c>
      <c r="D68" s="4">
        <v>6.9320000000000004</v>
      </c>
      <c r="E68" s="4">
        <v>9099.3050000000003</v>
      </c>
      <c r="F68" s="1"/>
      <c r="G68" s="3">
        <v>43896</v>
      </c>
      <c r="H68" s="4">
        <v>1.1339999999999999</v>
      </c>
      <c r="I68" s="4">
        <v>66.185000000000002</v>
      </c>
      <c r="J68" s="4">
        <v>6.9320000000000004</v>
      </c>
      <c r="K68" s="4">
        <v>9099.3050000000003</v>
      </c>
      <c r="M68" s="9">
        <v>101611</v>
      </c>
      <c r="O68" s="13"/>
      <c r="P68" s="13"/>
      <c r="Q68" s="13"/>
      <c r="R68" s="13"/>
    </row>
    <row r="69" spans="1:18" x14ac:dyDescent="0.25">
      <c r="A69" s="5">
        <v>43897</v>
      </c>
      <c r="B69" s="6"/>
      <c r="C69" s="6">
        <v>67.517499999999998</v>
      </c>
      <c r="D69" s="6">
        <v>6.9320000000000004</v>
      </c>
      <c r="E69" s="6">
        <v>9052.875</v>
      </c>
      <c r="F69" s="1"/>
      <c r="G69" s="5">
        <v>43897</v>
      </c>
      <c r="H69" s="6">
        <v>1.1339999999999999</v>
      </c>
      <c r="I69" s="6">
        <v>67.518000000000001</v>
      </c>
      <c r="J69" s="6">
        <v>6.9320000000000004</v>
      </c>
      <c r="K69" s="6">
        <v>9052.875</v>
      </c>
      <c r="M69" s="10">
        <v>105865</v>
      </c>
      <c r="O69" s="12"/>
      <c r="P69" s="12"/>
      <c r="Q69" s="12"/>
      <c r="R69" s="12"/>
    </row>
    <row r="70" spans="1:18" x14ac:dyDescent="0.25">
      <c r="A70" s="3">
        <v>43898</v>
      </c>
      <c r="B70" s="4"/>
      <c r="C70" s="4"/>
      <c r="D70" s="4"/>
      <c r="E70" s="4">
        <v>8476.67</v>
      </c>
      <c r="F70" s="1"/>
      <c r="G70" s="3">
        <v>43898</v>
      </c>
      <c r="H70" s="4">
        <v>1.1339999999999999</v>
      </c>
      <c r="I70" s="4">
        <v>67.518000000000001</v>
      </c>
      <c r="J70" s="4">
        <v>6.9320000000000004</v>
      </c>
      <c r="K70" s="4">
        <v>8476.67</v>
      </c>
      <c r="M70" s="9">
        <v>109751</v>
      </c>
      <c r="O70" s="13">
        <f>CORREL(H64:H70,M64:M70)</f>
        <v>0.92766285519619363</v>
      </c>
      <c r="P70" s="13">
        <f>CORREL(I64:I70,M64:M70)</f>
        <v>0.56090571622302199</v>
      </c>
      <c r="Q70" s="13">
        <f>CORREL(J64:J70,M64:M70)</f>
        <v>-0.78572783659246492</v>
      </c>
      <c r="R70" s="13">
        <f>CORREL(K64:K70,M64:M70)</f>
        <v>-7.8855426425929548E-2</v>
      </c>
    </row>
    <row r="71" spans="1:18" x14ac:dyDescent="0.25">
      <c r="A71" s="5">
        <v>43899</v>
      </c>
      <c r="B71" s="6">
        <v>1.1456</v>
      </c>
      <c r="C71" s="6"/>
      <c r="D71" s="6">
        <v>6.9465000000000003</v>
      </c>
      <c r="E71" s="6">
        <v>7932.58</v>
      </c>
      <c r="F71" s="1"/>
      <c r="G71" s="5">
        <v>43899</v>
      </c>
      <c r="H71" s="6">
        <v>1.1459999999999999</v>
      </c>
      <c r="I71" s="6">
        <v>67.518000000000001</v>
      </c>
      <c r="J71" s="6">
        <v>6.9470000000000001</v>
      </c>
      <c r="K71" s="6">
        <v>7932.58</v>
      </c>
      <c r="M71" s="10">
        <v>113921</v>
      </c>
      <c r="O71" s="12"/>
      <c r="P71" s="12"/>
      <c r="Q71" s="12"/>
      <c r="R71" s="12"/>
    </row>
    <row r="72" spans="1:18" x14ac:dyDescent="0.25">
      <c r="A72" s="3">
        <v>43900</v>
      </c>
      <c r="B72" s="4">
        <v>1.139</v>
      </c>
      <c r="C72" s="4"/>
      <c r="D72" s="4">
        <v>6.9565999999999999</v>
      </c>
      <c r="E72" s="4">
        <v>7961.6049999999996</v>
      </c>
      <c r="F72" s="1"/>
      <c r="G72" s="3">
        <v>43900</v>
      </c>
      <c r="H72" s="4">
        <v>1.139</v>
      </c>
      <c r="I72" s="4">
        <v>67.518000000000001</v>
      </c>
      <c r="J72" s="4">
        <v>6.9569999999999999</v>
      </c>
      <c r="K72" s="4">
        <v>7961.6049999999996</v>
      </c>
      <c r="M72" s="9">
        <v>119125</v>
      </c>
      <c r="O72" s="13"/>
      <c r="P72" s="13"/>
      <c r="Q72" s="13"/>
      <c r="R72" s="13"/>
    </row>
    <row r="73" spans="1:18" x14ac:dyDescent="0.25">
      <c r="A73" s="5">
        <v>43901</v>
      </c>
      <c r="B73" s="6">
        <v>1.1335999999999999</v>
      </c>
      <c r="C73" s="6">
        <v>72.020799999999994</v>
      </c>
      <c r="D73" s="6">
        <v>6.9604999999999997</v>
      </c>
      <c r="E73" s="6">
        <v>7806.6350000000002</v>
      </c>
      <c r="F73" s="1"/>
      <c r="G73" s="5">
        <v>43901</v>
      </c>
      <c r="H73" s="6">
        <v>1.1339999999999999</v>
      </c>
      <c r="I73" s="6">
        <v>72.021000000000001</v>
      </c>
      <c r="J73" s="6">
        <v>6.9610000000000003</v>
      </c>
      <c r="K73" s="6">
        <v>7806.6350000000002</v>
      </c>
      <c r="M73" s="10">
        <v>126258</v>
      </c>
      <c r="O73" s="12"/>
      <c r="P73" s="12"/>
      <c r="Q73" s="12"/>
      <c r="R73" s="12"/>
    </row>
    <row r="74" spans="1:18" x14ac:dyDescent="0.25">
      <c r="A74" s="3">
        <v>43902</v>
      </c>
      <c r="B74" s="4">
        <v>1.1240000000000001</v>
      </c>
      <c r="C74" s="4">
        <v>71.471999999999994</v>
      </c>
      <c r="D74" s="4">
        <v>7.0296000000000003</v>
      </c>
      <c r="E74" s="4">
        <v>6360.1849999999904</v>
      </c>
      <c r="F74" s="1"/>
      <c r="G74" s="3">
        <v>43902</v>
      </c>
      <c r="H74" s="4">
        <v>1.1240000000000001</v>
      </c>
      <c r="I74" s="4">
        <v>71.471999999999994</v>
      </c>
      <c r="J74" s="4">
        <v>7.03</v>
      </c>
      <c r="K74" s="4">
        <v>6360.1850000000004</v>
      </c>
      <c r="M74" s="9">
        <v>135784</v>
      </c>
      <c r="O74" s="13"/>
      <c r="P74" s="13"/>
      <c r="Q74" s="13"/>
      <c r="R74" s="13"/>
    </row>
    <row r="75" spans="1:18" x14ac:dyDescent="0.25">
      <c r="A75" s="5">
        <v>43903</v>
      </c>
      <c r="B75" s="6">
        <v>1.1104000000000001</v>
      </c>
      <c r="C75" s="6">
        <v>74.0274</v>
      </c>
      <c r="D75" s="6">
        <v>7.0082000000000004</v>
      </c>
      <c r="E75" s="6">
        <v>4966.7349999999997</v>
      </c>
      <c r="F75" s="1"/>
      <c r="G75" s="5">
        <v>43903</v>
      </c>
      <c r="H75" s="6">
        <v>1.1100000000000001</v>
      </c>
      <c r="I75" s="6">
        <v>74.027000000000001</v>
      </c>
      <c r="J75" s="6">
        <v>7.008</v>
      </c>
      <c r="K75" s="6">
        <v>4966.7349999999997</v>
      </c>
      <c r="M75" s="10">
        <v>141401</v>
      </c>
      <c r="O75" s="12"/>
      <c r="P75" s="12"/>
      <c r="Q75" s="12"/>
      <c r="R75" s="12"/>
    </row>
    <row r="76" spans="1:18" x14ac:dyDescent="0.25">
      <c r="A76" s="3">
        <v>43904</v>
      </c>
      <c r="B76" s="4"/>
      <c r="C76" s="4">
        <v>73.188199999999995</v>
      </c>
      <c r="D76" s="4">
        <v>7.0082000000000004</v>
      </c>
      <c r="E76" s="4">
        <v>5367.43</v>
      </c>
      <c r="F76" s="1"/>
      <c r="G76" s="3">
        <v>43904</v>
      </c>
      <c r="H76" s="4">
        <v>1.1100000000000001</v>
      </c>
      <c r="I76" s="4">
        <v>73.188000000000002</v>
      </c>
      <c r="J76" s="4">
        <v>7.008</v>
      </c>
      <c r="K76" s="4">
        <v>5367.43</v>
      </c>
      <c r="M76" s="9">
        <v>153963</v>
      </c>
      <c r="O76" s="13"/>
      <c r="P76" s="13"/>
      <c r="Q76" s="13"/>
      <c r="R76" s="13"/>
    </row>
    <row r="77" spans="1:18" x14ac:dyDescent="0.25">
      <c r="A77" s="5">
        <v>43905</v>
      </c>
      <c r="B77" s="6"/>
      <c r="C77" s="6"/>
      <c r="D77" s="6"/>
      <c r="E77" s="6">
        <v>5537.92</v>
      </c>
      <c r="F77" s="1"/>
      <c r="G77" s="5">
        <v>43905</v>
      </c>
      <c r="H77" s="6">
        <v>1.1100000000000001</v>
      </c>
      <c r="I77" s="6">
        <v>73.188000000000002</v>
      </c>
      <c r="J77" s="6">
        <v>7.008</v>
      </c>
      <c r="K77" s="6">
        <v>5537.92</v>
      </c>
      <c r="M77" s="10">
        <v>163611</v>
      </c>
      <c r="O77" s="12">
        <f>CORREL(H71:H77,M71:M77)</f>
        <v>-0.93381940333296332</v>
      </c>
      <c r="P77" s="12">
        <f>CORREL(I71:I77,M71:M77)</f>
        <v>0.81925432371676199</v>
      </c>
      <c r="Q77" s="12">
        <f>CORREL(J71:J77,M71:M77)</f>
        <v>0.76254525618139746</v>
      </c>
      <c r="R77" s="12">
        <f>CORREL(K71:K77,M71:M77)</f>
        <v>-0.86412179086159668</v>
      </c>
    </row>
    <row r="78" spans="1:18" x14ac:dyDescent="0.25">
      <c r="A78" s="3">
        <v>43906</v>
      </c>
      <c r="B78" s="4">
        <v>1.1156999999999999</v>
      </c>
      <c r="C78" s="4"/>
      <c r="D78" s="4">
        <v>4.9938000000000002</v>
      </c>
      <c r="E78" s="4">
        <v>4909.5749999999998</v>
      </c>
      <c r="F78" s="1"/>
      <c r="G78" s="3">
        <v>43906</v>
      </c>
      <c r="H78" s="4">
        <v>1.1160000000000001</v>
      </c>
      <c r="I78" s="4">
        <v>73.188000000000002</v>
      </c>
      <c r="J78" s="4">
        <v>4.9939999999999998</v>
      </c>
      <c r="K78" s="4">
        <v>4909.5749999999998</v>
      </c>
      <c r="M78" s="9">
        <v>181831</v>
      </c>
      <c r="O78" s="13"/>
      <c r="P78" s="13"/>
      <c r="Q78" s="13"/>
      <c r="R78" s="13"/>
    </row>
    <row r="79" spans="1:18" x14ac:dyDescent="0.25">
      <c r="A79" s="5">
        <v>43907</v>
      </c>
      <c r="B79" s="6">
        <v>1.0982000000000001</v>
      </c>
      <c r="C79" s="6">
        <v>74.126199999999997</v>
      </c>
      <c r="D79" s="6">
        <v>7.0072000000000001</v>
      </c>
      <c r="E79" s="6">
        <v>5256.165</v>
      </c>
      <c r="F79" s="1"/>
      <c r="G79" s="5">
        <v>43907</v>
      </c>
      <c r="H79" s="6">
        <v>1.0980000000000001</v>
      </c>
      <c r="I79" s="6">
        <v>74.126000000000005</v>
      </c>
      <c r="J79" s="6">
        <v>7.0069999999999997</v>
      </c>
      <c r="K79" s="6">
        <v>5256.165</v>
      </c>
      <c r="M79" s="10">
        <v>194651</v>
      </c>
      <c r="O79" s="12"/>
      <c r="P79" s="12"/>
      <c r="Q79" s="12"/>
      <c r="R79" s="12"/>
    </row>
    <row r="80" spans="1:18" x14ac:dyDescent="0.25">
      <c r="A80" s="3">
        <v>43908</v>
      </c>
      <c r="B80" s="4">
        <v>1.0933999999999999</v>
      </c>
      <c r="C80" s="4">
        <v>73.889600000000002</v>
      </c>
      <c r="D80" s="4">
        <v>7.0750000000000002</v>
      </c>
      <c r="E80" s="4">
        <v>5237.8649999999998</v>
      </c>
      <c r="F80" s="1"/>
      <c r="G80" s="3">
        <v>43908</v>
      </c>
      <c r="H80" s="4">
        <v>1.093</v>
      </c>
      <c r="I80" s="4">
        <v>73.89</v>
      </c>
      <c r="J80" s="4">
        <v>7.0750000000000002</v>
      </c>
      <c r="K80" s="4">
        <v>5237.8649999999998</v>
      </c>
      <c r="M80" s="9">
        <v>218397</v>
      </c>
      <c r="O80" s="13"/>
      <c r="P80" s="13"/>
      <c r="Q80" s="13"/>
      <c r="R80" s="13"/>
    </row>
    <row r="81" spans="1:18" x14ac:dyDescent="0.25">
      <c r="A81" s="5">
        <v>43909</v>
      </c>
      <c r="B81" s="6">
        <v>1.0801000000000001</v>
      </c>
      <c r="C81" s="6">
        <v>77.213099999999997</v>
      </c>
      <c r="D81" s="6">
        <v>7.1086</v>
      </c>
      <c r="E81" s="6">
        <v>5843.66</v>
      </c>
      <c r="F81" s="1"/>
      <c r="G81" s="5">
        <v>43909</v>
      </c>
      <c r="H81" s="6">
        <v>1.08</v>
      </c>
      <c r="I81" s="6">
        <v>77.212999999999994</v>
      </c>
      <c r="J81" s="6">
        <v>7.109</v>
      </c>
      <c r="K81" s="6">
        <v>5843.66</v>
      </c>
      <c r="M81" s="10">
        <v>246305</v>
      </c>
      <c r="O81" s="12"/>
      <c r="P81" s="12"/>
      <c r="Q81" s="12"/>
      <c r="R81" s="12"/>
    </row>
    <row r="82" spans="1:18" x14ac:dyDescent="0.25">
      <c r="A82" s="3">
        <v>43910</v>
      </c>
      <c r="B82" s="4">
        <v>1.0707</v>
      </c>
      <c r="C82" s="4">
        <v>80.156999999999996</v>
      </c>
      <c r="D82" s="4">
        <v>7.0957999999999997</v>
      </c>
      <c r="E82" s="4">
        <v>6311.8649999999998</v>
      </c>
      <c r="F82" s="1"/>
      <c r="G82" s="3">
        <v>43910</v>
      </c>
      <c r="H82" s="4">
        <v>1.071</v>
      </c>
      <c r="I82" s="4">
        <v>80.156999999999996</v>
      </c>
      <c r="J82" s="4">
        <v>7.0960000000000001</v>
      </c>
      <c r="K82" s="4">
        <v>6311.8649999999998</v>
      </c>
      <c r="M82" s="9">
        <v>275978</v>
      </c>
      <c r="O82" s="13"/>
      <c r="P82" s="13"/>
      <c r="Q82" s="13"/>
      <c r="R82" s="13"/>
    </row>
    <row r="83" spans="1:18" x14ac:dyDescent="0.25">
      <c r="A83" s="5">
        <v>43911</v>
      </c>
      <c r="B83" s="6"/>
      <c r="C83" s="6">
        <v>78.044300000000007</v>
      </c>
      <c r="D83" s="6">
        <v>7.0957999999999997</v>
      </c>
      <c r="E83" s="6">
        <v>6168.2199999999903</v>
      </c>
      <c r="F83" s="1"/>
      <c r="G83" s="5">
        <v>43911</v>
      </c>
      <c r="H83" s="6">
        <v>1.071</v>
      </c>
      <c r="I83" s="6">
        <v>78.043999999999997</v>
      </c>
      <c r="J83" s="6">
        <v>7.0960000000000001</v>
      </c>
      <c r="K83" s="6">
        <v>6168.22</v>
      </c>
      <c r="M83" s="10">
        <v>307681</v>
      </c>
      <c r="O83" s="12"/>
      <c r="P83" s="12"/>
      <c r="Q83" s="12"/>
      <c r="R83" s="12"/>
    </row>
    <row r="84" spans="1:18" x14ac:dyDescent="0.25">
      <c r="A84" s="3">
        <v>43912</v>
      </c>
      <c r="B84" s="4"/>
      <c r="C84" s="4"/>
      <c r="D84" s="4"/>
      <c r="E84" s="4">
        <v>6082.91</v>
      </c>
      <c r="F84" s="1"/>
      <c r="G84" s="3">
        <v>43912</v>
      </c>
      <c r="H84" s="4">
        <v>1.071</v>
      </c>
      <c r="I84" s="4">
        <v>78.043999999999997</v>
      </c>
      <c r="J84" s="4">
        <v>7.0960000000000001</v>
      </c>
      <c r="K84" s="4">
        <v>6082.91</v>
      </c>
      <c r="M84" s="9">
        <v>343373</v>
      </c>
      <c r="O84" s="13">
        <f>CORREL(H78:H84,M78:M84)</f>
        <v>-0.89484638575749387</v>
      </c>
      <c r="P84" s="13">
        <f>CORREL(I78:I84,M78:M84)</f>
        <v>0.80988049587372835</v>
      </c>
      <c r="Q84" s="13">
        <f>CORREL(J78:J84,M78:M84)</f>
        <v>0.54664645371744824</v>
      </c>
      <c r="R84" s="13">
        <f>CORREL(K78:K84,M78:M84)</f>
        <v>0.87465439197338513</v>
      </c>
    </row>
    <row r="85" spans="1:18" x14ac:dyDescent="0.25">
      <c r="A85" s="5">
        <v>43913</v>
      </c>
      <c r="B85" s="6">
        <v>1.0783</v>
      </c>
      <c r="C85" s="6"/>
      <c r="D85" s="6">
        <v>7.0919999999999996</v>
      </c>
      <c r="E85" s="6">
        <v>6159.1</v>
      </c>
      <c r="F85" s="1"/>
      <c r="G85" s="5">
        <v>43913</v>
      </c>
      <c r="H85" s="6">
        <v>1.0780000000000001</v>
      </c>
      <c r="I85" s="6">
        <v>78.043999999999997</v>
      </c>
      <c r="J85" s="6">
        <v>7.0919999999999996</v>
      </c>
      <c r="K85" s="6">
        <v>6159.1</v>
      </c>
      <c r="M85" s="10">
        <v>379459</v>
      </c>
      <c r="O85" s="12"/>
      <c r="P85" s="12"/>
      <c r="Q85" s="12"/>
      <c r="R85" s="12"/>
    </row>
    <row r="86" spans="1:18" x14ac:dyDescent="0.25">
      <c r="A86" s="3">
        <v>43914</v>
      </c>
      <c r="B86" s="4">
        <v>1.0843</v>
      </c>
      <c r="C86" s="4">
        <v>80.881500000000003</v>
      </c>
      <c r="D86" s="4">
        <v>7.0631000000000004</v>
      </c>
      <c r="E86" s="4">
        <v>6632.0649999999996</v>
      </c>
      <c r="F86" s="1"/>
      <c r="G86" s="3">
        <v>43914</v>
      </c>
      <c r="H86" s="4">
        <v>1.0840000000000001</v>
      </c>
      <c r="I86" s="4">
        <v>80.882000000000005</v>
      </c>
      <c r="J86" s="4">
        <v>7.0629999999999997</v>
      </c>
      <c r="K86" s="4">
        <v>6632.0649999999996</v>
      </c>
      <c r="M86" s="9">
        <v>422043</v>
      </c>
      <c r="O86" s="13"/>
      <c r="P86" s="13"/>
      <c r="Q86" s="13"/>
      <c r="R86" s="13"/>
    </row>
    <row r="87" spans="1:18" x14ac:dyDescent="0.25">
      <c r="A87" s="5">
        <v>43915</v>
      </c>
      <c r="B87" s="6">
        <v>1.0827</v>
      </c>
      <c r="C87" s="6">
        <v>78.849299999999999</v>
      </c>
      <c r="D87" s="6">
        <v>7.1143999999999998</v>
      </c>
      <c r="E87" s="6">
        <v>6731.6450000000004</v>
      </c>
      <c r="F87" s="1"/>
      <c r="G87" s="5">
        <v>43915</v>
      </c>
      <c r="H87" s="6">
        <v>1.083</v>
      </c>
      <c r="I87" s="6">
        <v>78.849000000000004</v>
      </c>
      <c r="J87" s="6">
        <v>7.1139999999999999</v>
      </c>
      <c r="K87" s="6">
        <v>6731.6450000000004</v>
      </c>
      <c r="M87" s="10">
        <v>472328</v>
      </c>
      <c r="O87" s="12"/>
      <c r="P87" s="12"/>
      <c r="Q87" s="12"/>
      <c r="R87" s="12"/>
    </row>
    <row r="88" spans="1:18" x14ac:dyDescent="0.25">
      <c r="A88" s="3">
        <v>43916</v>
      </c>
      <c r="B88" s="4">
        <v>1.0981000000000001</v>
      </c>
      <c r="C88" s="4">
        <v>77.7928</v>
      </c>
      <c r="D88" s="4">
        <v>7.0739000000000001</v>
      </c>
      <c r="E88" s="4">
        <v>6667.8649999999998</v>
      </c>
      <c r="F88" s="1"/>
      <c r="G88" s="3">
        <v>43916</v>
      </c>
      <c r="H88" s="4">
        <v>1.0980000000000001</v>
      </c>
      <c r="I88" s="4">
        <v>77.793000000000006</v>
      </c>
      <c r="J88" s="4">
        <v>7.0739999999999998</v>
      </c>
      <c r="K88" s="4">
        <v>6667.8649999999998</v>
      </c>
      <c r="M88" s="9">
        <v>532761</v>
      </c>
      <c r="O88" s="13"/>
      <c r="P88" s="13"/>
      <c r="Q88" s="13"/>
      <c r="R88" s="13"/>
    </row>
    <row r="89" spans="1:18" x14ac:dyDescent="0.25">
      <c r="A89" s="5">
        <v>43917</v>
      </c>
      <c r="B89" s="6">
        <v>1.0976999999999999</v>
      </c>
      <c r="C89" s="6">
        <v>78.722300000000004</v>
      </c>
      <c r="D89" s="6">
        <v>7.0964</v>
      </c>
      <c r="E89" s="6">
        <v>6594.75</v>
      </c>
      <c r="F89" s="1"/>
      <c r="G89" s="5">
        <v>43917</v>
      </c>
      <c r="H89" s="6">
        <v>1.0980000000000001</v>
      </c>
      <c r="I89" s="6">
        <v>78.721999999999994</v>
      </c>
      <c r="J89" s="6">
        <v>7.0960000000000001</v>
      </c>
      <c r="K89" s="6">
        <v>6594.75</v>
      </c>
      <c r="M89" s="10">
        <v>586286</v>
      </c>
      <c r="O89" s="12"/>
      <c r="P89" s="12"/>
      <c r="Q89" s="12"/>
      <c r="R89" s="12"/>
    </row>
    <row r="90" spans="1:18" x14ac:dyDescent="0.25">
      <c r="A90" s="3">
        <v>43918</v>
      </c>
      <c r="B90" s="4"/>
      <c r="C90" s="4">
        <v>77.732500000000002</v>
      </c>
      <c r="D90" s="4">
        <v>7.0964</v>
      </c>
      <c r="E90" s="4">
        <v>6217.8950000000004</v>
      </c>
      <c r="F90" s="1"/>
      <c r="G90" s="3">
        <v>43918</v>
      </c>
      <c r="H90" s="4">
        <v>1.0980000000000001</v>
      </c>
      <c r="I90" s="4">
        <v>77.733000000000004</v>
      </c>
      <c r="J90" s="4">
        <v>7.0960000000000001</v>
      </c>
      <c r="K90" s="4">
        <v>6217.8950000000004</v>
      </c>
      <c r="M90" s="9">
        <v>668353</v>
      </c>
      <c r="O90" s="13"/>
      <c r="P90" s="13"/>
      <c r="Q90" s="13"/>
      <c r="R90" s="13"/>
    </row>
    <row r="91" spans="1:18" x14ac:dyDescent="0.25">
      <c r="A91" s="5">
        <v>43919</v>
      </c>
      <c r="B91" s="6"/>
      <c r="C91" s="6"/>
      <c r="D91" s="6"/>
      <c r="E91" s="6">
        <v>6084.58</v>
      </c>
      <c r="F91" s="1"/>
      <c r="G91" s="5">
        <v>43919</v>
      </c>
      <c r="H91" s="6">
        <v>1.0980000000000001</v>
      </c>
      <c r="I91" s="6">
        <v>77.733000000000004</v>
      </c>
      <c r="J91" s="6">
        <v>7.0960000000000001</v>
      </c>
      <c r="K91" s="6">
        <v>6084.58</v>
      </c>
      <c r="M91" s="10">
        <v>722296</v>
      </c>
      <c r="O91" s="12">
        <f>CORREL(H85:H91,M85:M91)</f>
        <v>0.87050798293360621</v>
      </c>
      <c r="P91" s="12">
        <f>CORREL(I85:I91,M85:M91)</f>
        <v>-0.52735927946560213</v>
      </c>
      <c r="Q91" s="12">
        <f>CORREL(J85:J91,M85:M91)</f>
        <v>0.27567694142883886</v>
      </c>
      <c r="R91" s="12">
        <f>CORREL(K85:K91,M85:M91)</f>
        <v>-0.40794496264818148</v>
      </c>
    </row>
    <row r="92" spans="1:18" x14ac:dyDescent="0.25">
      <c r="A92" s="3">
        <v>43920</v>
      </c>
      <c r="B92" s="4">
        <v>1.1033999999999999</v>
      </c>
      <c r="C92" s="4"/>
      <c r="D92" s="4">
        <v>7.1002999999999998</v>
      </c>
      <c r="E92" s="4">
        <v>6245.87</v>
      </c>
      <c r="F92" s="1"/>
      <c r="G92" s="3">
        <v>43920</v>
      </c>
      <c r="H92" s="4">
        <v>1.103</v>
      </c>
      <c r="I92" s="4">
        <v>77.733000000000004</v>
      </c>
      <c r="J92" s="4">
        <v>7.1</v>
      </c>
      <c r="K92" s="4">
        <v>6245.87</v>
      </c>
      <c r="M92" s="9">
        <v>784946</v>
      </c>
      <c r="O92" s="13"/>
      <c r="P92" s="13"/>
      <c r="Q92" s="13"/>
      <c r="R92" s="13"/>
    </row>
    <row r="93" spans="1:18" x14ac:dyDescent="0.25">
      <c r="A93" s="5">
        <v>43921</v>
      </c>
      <c r="B93" s="6">
        <v>1.0955999999999999</v>
      </c>
      <c r="C93" s="6"/>
      <c r="D93" s="6">
        <v>7.0823999999999998</v>
      </c>
      <c r="E93" s="6">
        <v>6441.1350000000002</v>
      </c>
      <c r="F93" s="1"/>
      <c r="G93" s="5">
        <v>43921</v>
      </c>
      <c r="H93" s="6">
        <v>1.0960000000000001</v>
      </c>
      <c r="I93" s="6">
        <v>77.733000000000004</v>
      </c>
      <c r="J93" s="6">
        <v>7.0819999999999999</v>
      </c>
      <c r="K93" s="6">
        <v>6441.1350000000002</v>
      </c>
      <c r="M93" s="10">
        <v>858823</v>
      </c>
      <c r="O93" s="12"/>
      <c r="P93" s="12"/>
      <c r="Q93" s="12"/>
      <c r="R93" s="12"/>
    </row>
    <row r="94" spans="1:18" x14ac:dyDescent="0.25">
      <c r="A94" s="3">
        <v>43922</v>
      </c>
      <c r="B94" s="4">
        <v>1.0935999999999999</v>
      </c>
      <c r="C94" s="4"/>
      <c r="D94" s="4">
        <v>7.1002999999999998</v>
      </c>
      <c r="E94" s="4">
        <v>6442.02</v>
      </c>
      <c r="F94" s="1"/>
      <c r="G94" s="3">
        <v>43922</v>
      </c>
      <c r="H94" s="4">
        <v>1.0940000000000001</v>
      </c>
      <c r="I94" s="4">
        <v>77.733000000000004</v>
      </c>
      <c r="J94" s="4">
        <v>7.1</v>
      </c>
      <c r="K94" s="4">
        <v>6442.02</v>
      </c>
      <c r="M94" s="9">
        <v>935969</v>
      </c>
      <c r="O94" s="13"/>
      <c r="P94" s="13"/>
      <c r="Q94" s="13"/>
      <c r="R94" s="13"/>
    </row>
    <row r="95" spans="1:18" x14ac:dyDescent="0.25">
      <c r="A95" s="5">
        <v>43923</v>
      </c>
      <c r="B95" s="6">
        <v>1.0906</v>
      </c>
      <c r="C95" s="6"/>
      <c r="D95" s="6">
        <v>7.0842000000000001</v>
      </c>
      <c r="E95" s="6">
        <v>6915.45</v>
      </c>
      <c r="F95" s="1"/>
      <c r="G95" s="5">
        <v>43923</v>
      </c>
      <c r="H95" s="6">
        <v>1.091</v>
      </c>
      <c r="I95" s="6">
        <v>77.733000000000004</v>
      </c>
      <c r="J95" s="6">
        <v>7.0839999999999996</v>
      </c>
      <c r="K95" s="6">
        <v>6915.45</v>
      </c>
      <c r="M95" s="10">
        <v>996540</v>
      </c>
      <c r="O95" s="12"/>
      <c r="P95" s="12"/>
      <c r="Q95" s="12"/>
      <c r="R95" s="12"/>
    </row>
    <row r="96" spans="1:18" x14ac:dyDescent="0.25">
      <c r="A96" s="3">
        <v>43924</v>
      </c>
      <c r="B96" s="4">
        <v>1.0785</v>
      </c>
      <c r="C96" s="4"/>
      <c r="D96" s="4">
        <v>7.0922999999999998</v>
      </c>
      <c r="E96" s="4">
        <v>6831.415</v>
      </c>
      <c r="F96" s="1"/>
      <c r="G96" s="3">
        <v>43924</v>
      </c>
      <c r="H96" s="4">
        <v>1.079</v>
      </c>
      <c r="I96" s="4">
        <v>77.733000000000004</v>
      </c>
      <c r="J96" s="4">
        <v>7.0919999999999996</v>
      </c>
      <c r="K96" s="4">
        <v>6831.415</v>
      </c>
      <c r="M96" s="9">
        <v>1022523</v>
      </c>
      <c r="O96" s="13"/>
      <c r="P96" s="13"/>
      <c r="Q96" s="13"/>
      <c r="R96" s="13"/>
    </row>
    <row r="97" spans="1:18" x14ac:dyDescent="0.25">
      <c r="A97" s="5">
        <v>43925</v>
      </c>
      <c r="B97" s="6"/>
      <c r="C97" s="6"/>
      <c r="D97" s="6">
        <v>7.0922999999999998</v>
      </c>
      <c r="E97" s="6">
        <v>6840.75</v>
      </c>
      <c r="F97" s="1"/>
      <c r="G97" s="5">
        <v>43925</v>
      </c>
      <c r="H97" s="6">
        <v>1.079</v>
      </c>
      <c r="I97" s="6">
        <v>77.733000000000004</v>
      </c>
      <c r="J97" s="6">
        <v>7.0919999999999996</v>
      </c>
      <c r="K97" s="6">
        <v>6840.75</v>
      </c>
      <c r="M97" s="10">
        <v>1184632</v>
      </c>
      <c r="O97" s="12"/>
      <c r="P97" s="12"/>
      <c r="Q97" s="12"/>
      <c r="R97" s="12"/>
    </row>
    <row r="98" spans="1:18" x14ac:dyDescent="0.25">
      <c r="A98" s="3">
        <v>43926</v>
      </c>
      <c r="B98" s="4"/>
      <c r="C98" s="4"/>
      <c r="D98" s="4"/>
      <c r="E98" s="4">
        <v>6799.73</v>
      </c>
      <c r="F98" s="1"/>
      <c r="G98" s="3">
        <v>43926</v>
      </c>
      <c r="H98" s="4">
        <v>1.079</v>
      </c>
      <c r="I98" s="4">
        <v>77.733000000000004</v>
      </c>
      <c r="J98" s="4">
        <v>7.0919999999999996</v>
      </c>
      <c r="K98" s="4">
        <v>6799.73</v>
      </c>
      <c r="M98" s="9">
        <v>1262467</v>
      </c>
      <c r="O98" s="13">
        <f>CORREL(H92:H98,M92:M98)</f>
        <v>-0.90328862446765357</v>
      </c>
      <c r="P98" s="13">
        <f>CORREL(I92:I98,M92:M98)</f>
        <v>-1.0564337584873739E-16</v>
      </c>
      <c r="Q98" s="13">
        <f>CORREL(J92:J98,M92:M98)</f>
        <v>-0.10971704698340488</v>
      </c>
      <c r="R98" s="13">
        <f>CORREL(K92:K98,M92:M98)</f>
        <v>0.77639978189550862</v>
      </c>
    </row>
    <row r="99" spans="1:18" x14ac:dyDescent="0.25">
      <c r="A99" s="5">
        <v>43927</v>
      </c>
      <c r="B99" s="6">
        <v>1.0790999999999999</v>
      </c>
      <c r="C99" s="6"/>
      <c r="D99" s="6">
        <v>7.0922999999999998</v>
      </c>
      <c r="E99" s="6">
        <v>7069.48</v>
      </c>
      <c r="F99" s="1"/>
      <c r="G99" s="5">
        <v>43927</v>
      </c>
      <c r="H99" s="6">
        <v>1.079</v>
      </c>
      <c r="I99" s="6">
        <v>77.733000000000004</v>
      </c>
      <c r="J99" s="6">
        <v>7.0919999999999996</v>
      </c>
      <c r="K99" s="6">
        <v>7069.48</v>
      </c>
      <c r="M99" s="10">
        <v>1338915</v>
      </c>
      <c r="O99" s="12"/>
      <c r="P99" s="12"/>
      <c r="Q99" s="12"/>
      <c r="R99" s="12"/>
    </row>
    <row r="100" spans="1:18" x14ac:dyDescent="0.25">
      <c r="A100" s="3">
        <v>43928</v>
      </c>
      <c r="B100" s="4">
        <v>1.0885</v>
      </c>
      <c r="C100" s="4">
        <v>76.407399999999996</v>
      </c>
      <c r="D100" s="4">
        <v>7.0458999999999996</v>
      </c>
      <c r="E100" s="4">
        <v>7273.5150000000003</v>
      </c>
      <c r="F100" s="1"/>
      <c r="G100" s="3">
        <v>43928</v>
      </c>
      <c r="H100" s="4">
        <v>1.089</v>
      </c>
      <c r="I100" s="4">
        <v>76.406999999999996</v>
      </c>
      <c r="J100" s="4">
        <v>7.0460000000000003</v>
      </c>
      <c r="K100" s="4">
        <v>7273.5150000000003</v>
      </c>
      <c r="M100" s="9">
        <v>1417628</v>
      </c>
      <c r="O100" s="13"/>
      <c r="P100" s="13"/>
      <c r="Q100" s="13"/>
      <c r="R100" s="13"/>
    </row>
    <row r="101" spans="1:18" x14ac:dyDescent="0.25">
      <c r="A101" s="5">
        <v>43929</v>
      </c>
      <c r="B101" s="6">
        <v>1.0871</v>
      </c>
      <c r="C101" s="6">
        <v>75.454999999999998</v>
      </c>
      <c r="D101" s="6">
        <v>7.0659999999999998</v>
      </c>
      <c r="E101" s="6">
        <v>7291.9049999999997</v>
      </c>
      <c r="F101" s="1"/>
      <c r="G101" s="5">
        <v>43929</v>
      </c>
      <c r="H101" s="6">
        <v>1.087</v>
      </c>
      <c r="I101" s="6">
        <v>75.454999999999998</v>
      </c>
      <c r="J101" s="6">
        <v>7.0659999999999998</v>
      </c>
      <c r="K101" s="6">
        <v>7291.9049999999997</v>
      </c>
      <c r="M101" s="10">
        <v>1505211</v>
      </c>
      <c r="O101" s="12"/>
      <c r="P101" s="12"/>
      <c r="Q101" s="12"/>
      <c r="R101" s="12"/>
    </row>
    <row r="102" spans="1:18" x14ac:dyDescent="0.25">
      <c r="A102" s="3">
        <v>43930</v>
      </c>
      <c r="B102" s="4">
        <v>1.0867</v>
      </c>
      <c r="C102" s="4">
        <v>75.749899999999997</v>
      </c>
      <c r="D102" s="4">
        <v>7.0431999999999997</v>
      </c>
      <c r="E102" s="4">
        <v>7249.4449999999997</v>
      </c>
      <c r="F102" s="1"/>
      <c r="G102" s="3">
        <v>43930</v>
      </c>
      <c r="H102" s="4">
        <v>1.087</v>
      </c>
      <c r="I102" s="4">
        <v>75.75</v>
      </c>
      <c r="J102" s="4">
        <v>7.0430000000000001</v>
      </c>
      <c r="K102" s="4">
        <v>7249.4449999999997</v>
      </c>
      <c r="M102" s="9">
        <v>1592274</v>
      </c>
      <c r="O102" s="13"/>
      <c r="P102" s="13"/>
      <c r="Q102" s="13"/>
      <c r="R102" s="13"/>
    </row>
    <row r="103" spans="1:18" x14ac:dyDescent="0.25">
      <c r="A103" s="5">
        <v>43931</v>
      </c>
      <c r="B103" s="6"/>
      <c r="C103" s="6">
        <v>74.605000000000004</v>
      </c>
      <c r="D103" s="6">
        <v>7.0361000000000002</v>
      </c>
      <c r="E103" s="6">
        <v>7031.2349999999997</v>
      </c>
      <c r="F103" s="1"/>
      <c r="G103" s="5">
        <v>43931</v>
      </c>
      <c r="H103" s="6">
        <v>1.087</v>
      </c>
      <c r="I103" s="6">
        <v>74.605000000000004</v>
      </c>
      <c r="J103" s="6">
        <v>7.0359999999999996</v>
      </c>
      <c r="K103" s="6">
        <v>7031.2349999999997</v>
      </c>
      <c r="M103" s="10">
        <v>1685412</v>
      </c>
      <c r="O103" s="12"/>
      <c r="P103" s="12"/>
      <c r="Q103" s="12"/>
      <c r="R103" s="12"/>
    </row>
    <row r="104" spans="1:18" x14ac:dyDescent="0.25">
      <c r="A104" s="3">
        <v>43932</v>
      </c>
      <c r="B104" s="4"/>
      <c r="C104" s="4">
        <v>73.751499999999993</v>
      </c>
      <c r="D104" s="4">
        <v>7.0361000000000002</v>
      </c>
      <c r="E104" s="4">
        <v>6870.8950000000004</v>
      </c>
      <c r="F104" s="1"/>
      <c r="G104" s="3">
        <v>43932</v>
      </c>
      <c r="H104" s="4">
        <v>1.087</v>
      </c>
      <c r="I104" s="4">
        <v>73.751999999999995</v>
      </c>
      <c r="J104" s="4">
        <v>7.0359999999999996</v>
      </c>
      <c r="K104" s="4">
        <v>6870.8950000000004</v>
      </c>
      <c r="M104" s="9">
        <v>1766273</v>
      </c>
      <c r="O104" s="13"/>
      <c r="P104" s="13"/>
      <c r="Q104" s="13"/>
      <c r="R104" s="13"/>
    </row>
    <row r="105" spans="1:18" x14ac:dyDescent="0.25">
      <c r="A105" s="5">
        <v>43933</v>
      </c>
      <c r="B105" s="6"/>
      <c r="C105" s="6"/>
      <c r="D105" s="6"/>
      <c r="E105" s="6">
        <v>7001.0649999999996</v>
      </c>
      <c r="F105" s="1"/>
      <c r="G105" s="5">
        <v>43933</v>
      </c>
      <c r="H105" s="6">
        <v>1.087</v>
      </c>
      <c r="I105" s="6">
        <v>73.751999999999995</v>
      </c>
      <c r="J105" s="6">
        <v>7.0359999999999996</v>
      </c>
      <c r="K105" s="6">
        <v>7001.0649999999996</v>
      </c>
      <c r="M105" s="10">
        <v>1839720</v>
      </c>
      <c r="O105" s="12">
        <f>CORREL(H99:H105,M99:M105)</f>
        <v>0.47015110763821177</v>
      </c>
      <c r="P105" s="12">
        <f>CORREL(I99:I105,M99:M105)</f>
        <v>-0.96332267967639096</v>
      </c>
      <c r="Q105" s="12">
        <f>CORREL(J99:J105,M99:M105)</f>
        <v>-0.79748728530925495</v>
      </c>
      <c r="R105" s="12">
        <f>CORREL(K99:K105,M99:M105)</f>
        <v>-0.61887674014917338</v>
      </c>
    </row>
    <row r="106" spans="1:18" x14ac:dyDescent="0.25">
      <c r="A106" s="3">
        <v>43934</v>
      </c>
      <c r="B106" s="4"/>
      <c r="C106" s="4"/>
      <c r="D106" s="4">
        <v>7.0526</v>
      </c>
      <c r="E106" s="4">
        <v>6763.05</v>
      </c>
      <c r="F106" s="1"/>
      <c r="G106" s="3">
        <v>43934</v>
      </c>
      <c r="H106" s="4">
        <v>1.087</v>
      </c>
      <c r="I106" s="4">
        <v>73.751999999999995</v>
      </c>
      <c r="J106" s="4">
        <v>7.0529999999999999</v>
      </c>
      <c r="K106" s="4">
        <v>6763.05</v>
      </c>
      <c r="M106" s="9">
        <v>1909362</v>
      </c>
      <c r="O106" s="13"/>
      <c r="P106" s="13"/>
      <c r="Q106" s="13"/>
      <c r="R106" s="13"/>
    </row>
    <row r="107" spans="1:18" x14ac:dyDescent="0.25">
      <c r="A107" s="5">
        <v>43935</v>
      </c>
      <c r="B107" s="6">
        <v>1.0963000000000001</v>
      </c>
      <c r="C107" s="6">
        <v>73.524500000000003</v>
      </c>
      <c r="D107" s="6">
        <v>7.0491000000000001</v>
      </c>
      <c r="E107" s="6">
        <v>6880.36</v>
      </c>
      <c r="F107" s="1"/>
      <c r="G107" s="5">
        <v>43935</v>
      </c>
      <c r="H107" s="6">
        <v>1.0960000000000001</v>
      </c>
      <c r="I107" s="6">
        <v>73.525000000000006</v>
      </c>
      <c r="J107" s="6">
        <v>7.0490000000000004</v>
      </c>
      <c r="K107" s="6">
        <v>6880.36</v>
      </c>
      <c r="M107" s="10">
        <v>1973206</v>
      </c>
      <c r="O107" s="12"/>
      <c r="P107" s="12"/>
      <c r="Q107" s="12"/>
      <c r="R107" s="12"/>
    </row>
    <row r="108" spans="1:18" x14ac:dyDescent="0.25">
      <c r="A108" s="3">
        <v>43936</v>
      </c>
      <c r="B108" s="4">
        <v>1.0903</v>
      </c>
      <c r="C108" s="4">
        <v>73.314999999999998</v>
      </c>
      <c r="D108" s="4">
        <v>7.0675999999999997</v>
      </c>
      <c r="E108" s="4">
        <v>6776.1399999999903</v>
      </c>
      <c r="F108" s="1"/>
      <c r="G108" s="3">
        <v>43936</v>
      </c>
      <c r="H108" s="4">
        <v>1.0900000000000001</v>
      </c>
      <c r="I108" s="4">
        <v>73.314999999999998</v>
      </c>
      <c r="J108" s="4">
        <v>7.0679999999999996</v>
      </c>
      <c r="K108" s="4">
        <v>6776.14</v>
      </c>
      <c r="M108" s="9">
        <v>2055136</v>
      </c>
      <c r="O108" s="13"/>
      <c r="P108" s="13"/>
      <c r="Q108" s="13"/>
      <c r="R108" s="13"/>
    </row>
    <row r="109" spans="1:18" x14ac:dyDescent="0.25">
      <c r="A109" s="5">
        <v>43937</v>
      </c>
      <c r="B109" s="6">
        <v>1.0888</v>
      </c>
      <c r="C109" s="6">
        <v>73.714500000000001</v>
      </c>
      <c r="D109" s="6">
        <v>7.0797999999999996</v>
      </c>
      <c r="E109" s="6">
        <v>6847.0949999999903</v>
      </c>
      <c r="F109" s="1"/>
      <c r="G109" s="5">
        <v>43937</v>
      </c>
      <c r="H109" s="6">
        <v>1.089</v>
      </c>
      <c r="I109" s="6">
        <v>73.715000000000003</v>
      </c>
      <c r="J109" s="6">
        <v>7.08</v>
      </c>
      <c r="K109" s="6">
        <v>6847.0950000000003</v>
      </c>
      <c r="M109" s="10">
        <v>2142512</v>
      </c>
      <c r="O109" s="12"/>
      <c r="P109" s="12"/>
      <c r="Q109" s="12"/>
      <c r="R109" s="12"/>
    </row>
    <row r="110" spans="1:18" x14ac:dyDescent="0.25">
      <c r="A110" s="3">
        <v>43938</v>
      </c>
      <c r="B110" s="4">
        <v>1.0860000000000001</v>
      </c>
      <c r="C110" s="4">
        <v>74.7119</v>
      </c>
      <c r="D110" s="4">
        <v>7.0731999999999999</v>
      </c>
      <c r="E110" s="4">
        <v>7080.48</v>
      </c>
      <c r="F110" s="1"/>
      <c r="G110" s="3">
        <v>43938</v>
      </c>
      <c r="H110" s="4">
        <v>1.0860000000000001</v>
      </c>
      <c r="I110" s="4">
        <v>74.712000000000003</v>
      </c>
      <c r="J110" s="4">
        <v>7.0730000000000004</v>
      </c>
      <c r="K110" s="4">
        <v>7080.48</v>
      </c>
      <c r="M110" s="9">
        <v>2231836</v>
      </c>
      <c r="O110" s="13"/>
      <c r="P110" s="13"/>
      <c r="Q110" s="13"/>
      <c r="R110" s="13"/>
    </row>
    <row r="111" spans="1:18" x14ac:dyDescent="0.25">
      <c r="A111" s="5">
        <v>43939</v>
      </c>
      <c r="B111" s="6"/>
      <c r="C111" s="6">
        <v>73.944100000000006</v>
      </c>
      <c r="D111" s="6">
        <v>7.0731999999999999</v>
      </c>
      <c r="E111" s="6">
        <v>7166.39</v>
      </c>
      <c r="F111" s="1"/>
      <c r="G111" s="5">
        <v>43939</v>
      </c>
      <c r="H111" s="6">
        <v>1.0860000000000001</v>
      </c>
      <c r="I111" s="6">
        <v>73.944000000000003</v>
      </c>
      <c r="J111" s="6">
        <v>7.0730000000000004</v>
      </c>
      <c r="K111" s="6">
        <v>7166.39</v>
      </c>
      <c r="M111" s="10">
        <v>2315213</v>
      </c>
      <c r="O111" s="12"/>
      <c r="P111" s="12"/>
      <c r="Q111" s="12"/>
      <c r="R111" s="12"/>
    </row>
    <row r="112" spans="1:18" x14ac:dyDescent="0.25">
      <c r="A112" s="3">
        <v>43940</v>
      </c>
      <c r="B112" s="4"/>
      <c r="C112" s="4"/>
      <c r="D112" s="4"/>
      <c r="E112" s="4">
        <v>7174.585</v>
      </c>
      <c r="F112" s="1"/>
      <c r="G112" s="3">
        <v>43940</v>
      </c>
      <c r="H112" s="4">
        <v>1.0860000000000001</v>
      </c>
      <c r="I112" s="4">
        <v>73.944000000000003</v>
      </c>
      <c r="J112" s="4">
        <v>7.0730000000000004</v>
      </c>
      <c r="K112" s="4">
        <v>7174.585</v>
      </c>
      <c r="M112" s="9">
        <v>2394112</v>
      </c>
      <c r="O112" s="13">
        <f>CORREL(H106:H112,M106:M112)</f>
        <v>-0.59783075045025891</v>
      </c>
      <c r="P112" s="13">
        <f>CORREL(I106:I112,M106:M112)</f>
        <v>0.50806977206591308</v>
      </c>
      <c r="Q112" s="13">
        <f>CORREL(J106:J112,M106:M112)</f>
        <v>0.75243277865530556</v>
      </c>
      <c r="R112" s="13">
        <f>CORREL(K106:K112,M106:M112)</f>
        <v>0.91089357343040267</v>
      </c>
    </row>
    <row r="113" spans="1:18" x14ac:dyDescent="0.25">
      <c r="A113" s="5">
        <v>43941</v>
      </c>
      <c r="B113" s="6">
        <v>1.0860000000000001</v>
      </c>
      <c r="C113" s="6"/>
      <c r="D113" s="6">
        <v>7.0735000000000001</v>
      </c>
      <c r="E113" s="6">
        <v>6997.65</v>
      </c>
      <c r="F113" s="1"/>
      <c r="G113" s="5">
        <v>43941</v>
      </c>
      <c r="H113" s="6">
        <v>1.0860000000000001</v>
      </c>
      <c r="I113" s="6">
        <v>73.944000000000003</v>
      </c>
      <c r="J113" s="6">
        <v>7.0739999999999998</v>
      </c>
      <c r="K113" s="6">
        <v>6997.65</v>
      </c>
      <c r="M113" s="10">
        <v>2467417</v>
      </c>
      <c r="O113" s="12"/>
      <c r="P113" s="12"/>
      <c r="Q113" s="12"/>
      <c r="R113" s="12"/>
    </row>
    <row r="114" spans="1:18" x14ac:dyDescent="0.25">
      <c r="A114" s="3">
        <v>43942</v>
      </c>
      <c r="B114" s="4">
        <v>1.0837000000000001</v>
      </c>
      <c r="C114" s="4">
        <v>74.665700000000001</v>
      </c>
      <c r="D114" s="4">
        <v>7.0717999999999996</v>
      </c>
      <c r="E114" s="4">
        <v>6864.1450000000004</v>
      </c>
      <c r="F114" s="1"/>
      <c r="G114" s="3">
        <v>43942</v>
      </c>
      <c r="H114" s="4">
        <v>1.0840000000000001</v>
      </c>
      <c r="I114" s="4">
        <v>74.665999999999997</v>
      </c>
      <c r="J114" s="4">
        <v>7.0720000000000001</v>
      </c>
      <c r="K114" s="4">
        <v>6864.1450000000004</v>
      </c>
      <c r="M114" s="9">
        <v>2551862</v>
      </c>
      <c r="O114" s="13"/>
      <c r="P114" s="13"/>
      <c r="Q114" s="13"/>
      <c r="R114" s="13"/>
    </row>
    <row r="115" spans="1:18" x14ac:dyDescent="0.25">
      <c r="A115" s="5">
        <v>43943</v>
      </c>
      <c r="B115" s="6">
        <v>1.0867</v>
      </c>
      <c r="C115" s="6">
        <v>76.256200000000007</v>
      </c>
      <c r="D115" s="6">
        <v>7.0841000000000003</v>
      </c>
      <c r="E115" s="6">
        <v>6998.4349999999904</v>
      </c>
      <c r="F115" s="1"/>
      <c r="G115" s="5">
        <v>43943</v>
      </c>
      <c r="H115" s="6">
        <v>1.087</v>
      </c>
      <c r="I115" s="6">
        <v>76.256</v>
      </c>
      <c r="J115" s="6">
        <v>7.0839999999999996</v>
      </c>
      <c r="K115" s="6">
        <v>6998.4350000000004</v>
      </c>
      <c r="M115" s="10">
        <v>2620733</v>
      </c>
      <c r="O115" s="12"/>
      <c r="P115" s="12"/>
      <c r="Q115" s="12"/>
      <c r="R115" s="12"/>
    </row>
    <row r="116" spans="1:18" x14ac:dyDescent="0.25">
      <c r="A116" s="3">
        <v>43944</v>
      </c>
      <c r="B116" s="4">
        <v>1.0771999999999999</v>
      </c>
      <c r="C116" s="4">
        <v>77.041600000000003</v>
      </c>
      <c r="D116" s="4">
        <v>7.0667</v>
      </c>
      <c r="E116" s="4">
        <v>7386.38</v>
      </c>
      <c r="F116" s="1"/>
      <c r="G116" s="3">
        <v>43944</v>
      </c>
      <c r="H116" s="4">
        <v>1.077</v>
      </c>
      <c r="I116" s="4">
        <v>77.042000000000002</v>
      </c>
      <c r="J116" s="4">
        <v>7.0670000000000002</v>
      </c>
      <c r="K116" s="4">
        <v>7386.38</v>
      </c>
      <c r="M116" s="9">
        <v>2698237</v>
      </c>
      <c r="O116" s="13"/>
      <c r="P116" s="13"/>
      <c r="Q116" s="13"/>
      <c r="R116" s="13"/>
    </row>
    <row r="117" spans="1:18" x14ac:dyDescent="0.25">
      <c r="A117" s="5">
        <v>43945</v>
      </c>
      <c r="B117" s="6">
        <v>1.08</v>
      </c>
      <c r="C117" s="6">
        <v>75.129000000000005</v>
      </c>
      <c r="D117" s="6">
        <v>7.0819000000000001</v>
      </c>
      <c r="E117" s="6">
        <v>7507.8149999999996</v>
      </c>
      <c r="F117" s="1"/>
      <c r="G117" s="5">
        <v>43945</v>
      </c>
      <c r="H117" s="6">
        <v>1.08</v>
      </c>
      <c r="I117" s="6">
        <v>75.129000000000005</v>
      </c>
      <c r="J117" s="6">
        <v>7.0819999999999999</v>
      </c>
      <c r="K117" s="6">
        <v>7507.8149999999996</v>
      </c>
      <c r="M117" s="10">
        <v>2778552</v>
      </c>
      <c r="O117" s="12"/>
      <c r="P117" s="12"/>
      <c r="Q117" s="12"/>
      <c r="R117" s="12"/>
    </row>
    <row r="118" spans="1:18" x14ac:dyDescent="0.25">
      <c r="A118" s="3">
        <v>43946</v>
      </c>
      <c r="B118" s="4"/>
      <c r="C118" s="4">
        <v>74.716300000000004</v>
      </c>
      <c r="D118" s="4">
        <v>7.0819000000000001</v>
      </c>
      <c r="E118" s="4">
        <v>7577.19</v>
      </c>
      <c r="F118" s="1"/>
      <c r="G118" s="3">
        <v>43946</v>
      </c>
      <c r="H118" s="4">
        <v>1.08</v>
      </c>
      <c r="I118" s="4">
        <v>74.715999999999994</v>
      </c>
      <c r="J118" s="4">
        <v>7.0819999999999999</v>
      </c>
      <c r="K118" s="4">
        <v>7577.19</v>
      </c>
      <c r="M118" s="9">
        <v>2883711</v>
      </c>
      <c r="O118" s="13"/>
      <c r="P118" s="13"/>
      <c r="Q118" s="13"/>
      <c r="R118" s="13"/>
    </row>
    <row r="119" spans="1:18" x14ac:dyDescent="0.25">
      <c r="A119" s="5">
        <v>43947</v>
      </c>
      <c r="B119" s="6"/>
      <c r="C119" s="6"/>
      <c r="D119" s="6"/>
      <c r="E119" s="6">
        <v>7601.59</v>
      </c>
      <c r="F119" s="1"/>
      <c r="G119" s="5">
        <v>43947</v>
      </c>
      <c r="H119" s="6">
        <v>1.08</v>
      </c>
      <c r="I119" s="6">
        <v>74.715999999999994</v>
      </c>
      <c r="J119" s="6">
        <v>7.0819999999999999</v>
      </c>
      <c r="K119" s="6">
        <v>7601.59</v>
      </c>
      <c r="M119" s="10">
        <v>2961316</v>
      </c>
      <c r="O119" s="12">
        <f>CORREL(H113:H119,M113:M119)</f>
        <v>-0.67425412637055571</v>
      </c>
      <c r="P119" s="12">
        <f>CORREL(I113:I119,M113:M119)</f>
        <v>5.4984494651200227E-2</v>
      </c>
      <c r="Q119" s="12">
        <f>CORREL(J113:J119,M113:M119)</f>
        <v>0.4998161793722124</v>
      </c>
      <c r="R119" s="12">
        <f>CORREL(K113:K119,M113:M119)</f>
        <v>0.91698165863378045</v>
      </c>
    </row>
    <row r="120" spans="1:18" x14ac:dyDescent="0.25">
      <c r="A120" s="3">
        <v>43948</v>
      </c>
      <c r="B120" s="4">
        <v>1.0851999999999999</v>
      </c>
      <c r="C120" s="4"/>
      <c r="D120" s="4">
        <v>7.0864000000000003</v>
      </c>
      <c r="E120" s="4">
        <v>7715.1549999999997</v>
      </c>
      <c r="F120" s="1"/>
      <c r="G120" s="3">
        <v>43948</v>
      </c>
      <c r="H120" s="4">
        <v>1.085</v>
      </c>
      <c r="I120" s="4">
        <v>74.715999999999994</v>
      </c>
      <c r="J120" s="4">
        <v>7.0860000000000003</v>
      </c>
      <c r="K120" s="4">
        <v>7715.1549999999997</v>
      </c>
      <c r="M120" s="9">
        <v>3032086</v>
      </c>
      <c r="O120" s="13"/>
      <c r="P120" s="13"/>
      <c r="Q120" s="13"/>
      <c r="R120" s="13"/>
    </row>
    <row r="121" spans="1:18" x14ac:dyDescent="0.25">
      <c r="A121" s="5">
        <v>43949</v>
      </c>
      <c r="B121" s="6">
        <v>1.0876999999999999</v>
      </c>
      <c r="C121" s="6">
        <v>74.495999999999995</v>
      </c>
      <c r="D121" s="6">
        <v>7.0796000000000001</v>
      </c>
      <c r="E121" s="6">
        <v>7731.5550000000003</v>
      </c>
      <c r="F121" s="1"/>
      <c r="G121" s="5">
        <v>43949</v>
      </c>
      <c r="H121" s="6">
        <v>1.0880000000000001</v>
      </c>
      <c r="I121" s="6">
        <v>74.495999999999995</v>
      </c>
      <c r="J121" s="6">
        <v>7.08</v>
      </c>
      <c r="K121" s="6">
        <v>7731.5550000000003</v>
      </c>
      <c r="M121" s="10">
        <v>3103761</v>
      </c>
      <c r="O121" s="12"/>
      <c r="P121" s="12"/>
      <c r="Q121" s="12"/>
      <c r="R121" s="12"/>
    </row>
    <row r="122" spans="1:18" x14ac:dyDescent="0.25">
      <c r="A122" s="3">
        <v>43950</v>
      </c>
      <c r="B122" s="4">
        <v>1.0842000000000001</v>
      </c>
      <c r="C122" s="4">
        <v>74.570599999999999</v>
      </c>
      <c r="D122" s="4">
        <v>7.0769000000000002</v>
      </c>
      <c r="E122" s="4">
        <v>8342.73</v>
      </c>
      <c r="F122" s="1"/>
      <c r="G122" s="3">
        <v>43950</v>
      </c>
      <c r="H122" s="4">
        <v>1.0840000000000001</v>
      </c>
      <c r="I122" s="4">
        <v>74.570999999999998</v>
      </c>
      <c r="J122" s="4">
        <v>7.077</v>
      </c>
      <c r="K122" s="4">
        <v>8342.73</v>
      </c>
      <c r="M122" s="9">
        <v>3181338</v>
      </c>
      <c r="O122" s="13"/>
      <c r="P122" s="13"/>
      <c r="Q122" s="13"/>
      <c r="R122" s="13"/>
    </row>
    <row r="123" spans="1:18" x14ac:dyDescent="0.25">
      <c r="A123" s="5">
        <v>43951</v>
      </c>
      <c r="B123" s="6">
        <v>1.0875999999999999</v>
      </c>
      <c r="C123" s="6">
        <v>73.689400000000006</v>
      </c>
      <c r="D123" s="6">
        <v>7.0622999999999996</v>
      </c>
      <c r="E123" s="6">
        <v>8938.7049999999999</v>
      </c>
      <c r="F123" s="1"/>
      <c r="G123" s="5">
        <v>43951</v>
      </c>
      <c r="H123" s="6">
        <v>1.0880000000000001</v>
      </c>
      <c r="I123" s="6">
        <v>73.688999999999993</v>
      </c>
      <c r="J123" s="6">
        <v>7.0620000000000003</v>
      </c>
      <c r="K123" s="6">
        <v>8938.7049999999999</v>
      </c>
      <c r="M123" s="10">
        <v>3249762</v>
      </c>
      <c r="O123" s="12"/>
      <c r="P123" s="12"/>
      <c r="Q123" s="12"/>
      <c r="R123" s="12"/>
    </row>
    <row r="124" spans="1:18" x14ac:dyDescent="0.25">
      <c r="A124" s="3">
        <v>43952</v>
      </c>
      <c r="B124" s="4"/>
      <c r="C124" s="4">
        <v>72.726299999999995</v>
      </c>
      <c r="D124" s="4">
        <v>7.0624000000000002</v>
      </c>
      <c r="E124" s="4">
        <v>8848.93</v>
      </c>
      <c r="F124" s="1"/>
      <c r="G124" s="3">
        <v>43952</v>
      </c>
      <c r="H124" s="4">
        <v>1.0880000000000001</v>
      </c>
      <c r="I124" s="4">
        <v>72.725999999999999</v>
      </c>
      <c r="J124" s="4">
        <v>7.0620000000000003</v>
      </c>
      <c r="K124" s="4">
        <v>8848.93</v>
      </c>
      <c r="M124" s="9">
        <v>3338079</v>
      </c>
      <c r="O124" s="13"/>
      <c r="P124" s="13"/>
      <c r="Q124" s="13"/>
      <c r="R124" s="13"/>
    </row>
    <row r="125" spans="1:18" x14ac:dyDescent="0.25">
      <c r="A125" s="5">
        <v>43953</v>
      </c>
      <c r="B125" s="6"/>
      <c r="C125" s="6"/>
      <c r="D125" s="6">
        <v>7.0625</v>
      </c>
      <c r="E125" s="6">
        <v>8891.0499999999993</v>
      </c>
      <c r="F125" s="1"/>
      <c r="G125" s="5">
        <v>43953</v>
      </c>
      <c r="H125" s="6">
        <v>1.0880000000000001</v>
      </c>
      <c r="I125" s="6">
        <v>72.725999999999999</v>
      </c>
      <c r="J125" s="6">
        <v>7.0629999999999997</v>
      </c>
      <c r="K125" s="6">
        <v>8891.0499999999993</v>
      </c>
      <c r="M125" s="10">
        <v>3414912</v>
      </c>
      <c r="O125" s="12"/>
      <c r="P125" s="12"/>
      <c r="Q125" s="12"/>
      <c r="R125" s="12"/>
    </row>
    <row r="126" spans="1:18" x14ac:dyDescent="0.25">
      <c r="A126" s="3">
        <v>43954</v>
      </c>
      <c r="B126" s="4"/>
      <c r="C126" s="4"/>
      <c r="D126" s="4"/>
      <c r="E126" s="4">
        <v>8966.6299999999992</v>
      </c>
      <c r="F126" s="1"/>
      <c r="G126" s="3">
        <v>43954</v>
      </c>
      <c r="H126" s="4">
        <v>1.0880000000000001</v>
      </c>
      <c r="I126" s="4">
        <v>72.725999999999999</v>
      </c>
      <c r="J126" s="4">
        <v>7.0629999999999997</v>
      </c>
      <c r="K126" s="4">
        <v>8966.6299999999992</v>
      </c>
      <c r="M126" s="9">
        <v>3492318</v>
      </c>
      <c r="O126" s="13">
        <f>CORREL(H120:H126,M120:M126)</f>
        <v>0.5718838219183755</v>
      </c>
      <c r="P126" s="13">
        <f>CORREL(I120:I126,M120:M126)</f>
        <v>-0.93727026100341415</v>
      </c>
      <c r="Q126" s="13">
        <f>CORREL(J120:J126,M120:M126)</f>
        <v>-0.87935157698802169</v>
      </c>
      <c r="R126" s="13">
        <f>CORREL(K120:K126,M120:M126)</f>
        <v>0.89008500545336289</v>
      </c>
    </row>
    <row r="127" spans="1:18" x14ac:dyDescent="0.25">
      <c r="A127" s="5">
        <v>43955</v>
      </c>
      <c r="B127" s="6">
        <v>1.0942000000000001</v>
      </c>
      <c r="C127" s="6"/>
      <c r="D127" s="6">
        <v>7.0625</v>
      </c>
      <c r="E127" s="6">
        <v>8753.1949999999997</v>
      </c>
      <c r="F127" s="1"/>
      <c r="G127" s="5">
        <v>43955</v>
      </c>
      <c r="H127" s="6">
        <v>1.0940000000000001</v>
      </c>
      <c r="I127" s="6">
        <v>72.725999999999999</v>
      </c>
      <c r="J127" s="6">
        <v>7.0629999999999997</v>
      </c>
      <c r="K127" s="6">
        <v>8753.1949999999997</v>
      </c>
      <c r="M127" s="10">
        <v>3571762</v>
      </c>
      <c r="O127" s="12"/>
      <c r="P127" s="12"/>
      <c r="Q127" s="12"/>
      <c r="R127" s="12"/>
    </row>
    <row r="128" spans="1:18" x14ac:dyDescent="0.25">
      <c r="A128" s="3">
        <v>43956</v>
      </c>
      <c r="B128" s="4">
        <v>1.0843</v>
      </c>
      <c r="C128" s="4"/>
      <c r="D128" s="4">
        <v>7.0625</v>
      </c>
      <c r="E128" s="4">
        <v>8950.3549999999996</v>
      </c>
      <c r="F128" s="1"/>
      <c r="G128" s="3">
        <v>43956</v>
      </c>
      <c r="H128" s="4">
        <v>1.0840000000000001</v>
      </c>
      <c r="I128" s="4">
        <v>72.725999999999999</v>
      </c>
      <c r="J128" s="4">
        <v>7.0629999999999997</v>
      </c>
      <c r="K128" s="4">
        <v>8950.3549999999996</v>
      </c>
      <c r="M128" s="9">
        <v>3648546</v>
      </c>
      <c r="O128" s="13"/>
      <c r="P128" s="13"/>
      <c r="Q128" s="13"/>
      <c r="R128" s="13"/>
    </row>
    <row r="129" spans="1:18" x14ac:dyDescent="0.25">
      <c r="A129" s="5">
        <v>43957</v>
      </c>
      <c r="B129" s="6">
        <v>1.0807</v>
      </c>
      <c r="C129" s="6"/>
      <c r="D129" s="6">
        <v>7.1047000000000002</v>
      </c>
      <c r="E129" s="6">
        <v>9166.5249999999996</v>
      </c>
      <c r="F129" s="1"/>
      <c r="G129" s="5">
        <v>43957</v>
      </c>
      <c r="H129" s="6">
        <v>1.081</v>
      </c>
      <c r="I129" s="6">
        <v>72.725999999999999</v>
      </c>
      <c r="J129" s="6">
        <v>7.1050000000000004</v>
      </c>
      <c r="K129" s="6">
        <v>9166.5249999999996</v>
      </c>
      <c r="M129" s="10">
        <v>3744193</v>
      </c>
      <c r="O129" s="12"/>
      <c r="P129" s="12"/>
      <c r="Q129" s="12"/>
      <c r="R129" s="12"/>
    </row>
    <row r="130" spans="1:18" x14ac:dyDescent="0.25">
      <c r="A130" s="3">
        <v>43958</v>
      </c>
      <c r="B130" s="4">
        <v>1.0783</v>
      </c>
      <c r="C130" s="4">
        <v>73.971900000000005</v>
      </c>
      <c r="D130" s="4">
        <v>7.0849000000000002</v>
      </c>
      <c r="E130" s="4">
        <v>9553.4249999999993</v>
      </c>
      <c r="F130" s="1"/>
      <c r="G130" s="3">
        <v>43958</v>
      </c>
      <c r="H130" s="4">
        <v>1.0780000000000001</v>
      </c>
      <c r="I130" s="4">
        <v>73.971999999999994</v>
      </c>
      <c r="J130" s="4">
        <v>7.085</v>
      </c>
      <c r="K130" s="4">
        <v>9553.4249999999993</v>
      </c>
      <c r="M130" s="9">
        <v>3837317</v>
      </c>
      <c r="O130" s="13"/>
      <c r="P130" s="13"/>
      <c r="Q130" s="13"/>
      <c r="R130" s="13"/>
    </row>
    <row r="131" spans="1:18" x14ac:dyDescent="0.25">
      <c r="A131" s="5">
        <v>43959</v>
      </c>
      <c r="B131" s="6">
        <v>1.0843</v>
      </c>
      <c r="C131" s="6">
        <v>74.116900000000001</v>
      </c>
      <c r="D131" s="6">
        <v>7.0740999999999996</v>
      </c>
      <c r="E131" s="6">
        <v>9885.1849999999995</v>
      </c>
      <c r="F131" s="1"/>
      <c r="G131" s="5">
        <v>43959</v>
      </c>
      <c r="H131" s="6">
        <v>1.0840000000000001</v>
      </c>
      <c r="I131" s="6">
        <v>74.117000000000004</v>
      </c>
      <c r="J131" s="6">
        <v>7.0739999999999998</v>
      </c>
      <c r="K131" s="6">
        <v>9885.1849999999995</v>
      </c>
      <c r="M131" s="10">
        <v>3923500</v>
      </c>
      <c r="O131" s="12"/>
      <c r="P131" s="12"/>
      <c r="Q131" s="12"/>
      <c r="R131" s="12"/>
    </row>
    <row r="132" spans="1:18" x14ac:dyDescent="0.25">
      <c r="A132" s="3">
        <v>43960</v>
      </c>
      <c r="B132" s="4"/>
      <c r="C132" s="4">
        <v>73.872500000000002</v>
      </c>
      <c r="D132" s="4">
        <v>7.0742000000000003</v>
      </c>
      <c r="E132" s="4">
        <v>9718.9949999999899</v>
      </c>
      <c r="F132" s="1"/>
      <c r="G132" s="3">
        <v>43960</v>
      </c>
      <c r="H132" s="4">
        <v>1.0840000000000001</v>
      </c>
      <c r="I132" s="4">
        <v>73.873000000000005</v>
      </c>
      <c r="J132" s="4">
        <v>7.0739999999999998</v>
      </c>
      <c r="K132" s="4">
        <v>9718.9950000000008</v>
      </c>
      <c r="M132" s="9">
        <v>4009711</v>
      </c>
      <c r="O132" s="13"/>
      <c r="P132" s="13"/>
      <c r="Q132" s="13"/>
      <c r="R132" s="13"/>
    </row>
    <row r="133" spans="1:18" x14ac:dyDescent="0.25">
      <c r="A133" s="5">
        <v>43961</v>
      </c>
      <c r="B133" s="6"/>
      <c r="C133" s="6"/>
      <c r="D133" s="6"/>
      <c r="E133" s="6">
        <v>8892.5349999999999</v>
      </c>
      <c r="F133" s="1"/>
      <c r="G133" s="5">
        <v>43961</v>
      </c>
      <c r="H133" s="6">
        <v>1.0840000000000001</v>
      </c>
      <c r="I133" s="6">
        <v>73.873000000000005</v>
      </c>
      <c r="J133" s="6">
        <v>7.0739999999999998</v>
      </c>
      <c r="K133" s="6">
        <v>8892.5349999999999</v>
      </c>
      <c r="M133" s="10">
        <v>4091056</v>
      </c>
      <c r="O133" s="12">
        <f>CORREL(H127:H133,M127:M133)</f>
        <v>-0.42372351786594531</v>
      </c>
      <c r="P133" s="12">
        <f>CORREL(I127:I133,M127:M133)</f>
        <v>0.83763304183150322</v>
      </c>
      <c r="Q133" s="12">
        <f>CORREL(J127:J133,M127:M133)</f>
        <v>0.13361072502472293</v>
      </c>
      <c r="R133" s="12">
        <f>CORREL(K127:K133,M127:M133)</f>
        <v>0.47862248999748519</v>
      </c>
    </row>
    <row r="134" spans="1:18" x14ac:dyDescent="0.25">
      <c r="A134" s="3">
        <v>43962</v>
      </c>
      <c r="B134" s="4">
        <v>1.0824</v>
      </c>
      <c r="C134" s="4"/>
      <c r="D134" s="4">
        <v>7.0990000000000002</v>
      </c>
      <c r="E134" s="4">
        <v>8696.7099999999991</v>
      </c>
      <c r="F134" s="1"/>
      <c r="G134" s="3">
        <v>43962</v>
      </c>
      <c r="H134" s="4">
        <v>1.0820000000000001</v>
      </c>
      <c r="I134" s="4">
        <v>73.873000000000005</v>
      </c>
      <c r="J134" s="4">
        <v>7.0990000000000002</v>
      </c>
      <c r="K134" s="4">
        <v>8696.7099999999991</v>
      </c>
      <c r="M134" s="9">
        <v>4162809</v>
      </c>
      <c r="O134" s="13"/>
      <c r="P134" s="13"/>
      <c r="Q134" s="13"/>
      <c r="R134" s="13"/>
    </row>
    <row r="135" spans="1:18" x14ac:dyDescent="0.25">
      <c r="A135" s="5">
        <v>43963</v>
      </c>
      <c r="B135" s="6">
        <v>1.0858000000000001</v>
      </c>
      <c r="C135" s="6"/>
      <c r="D135" s="6">
        <v>7.0831</v>
      </c>
      <c r="E135" s="6">
        <v>8758.8449999999993</v>
      </c>
      <c r="F135" s="1"/>
      <c r="G135" s="5">
        <v>43963</v>
      </c>
      <c r="H135" s="6">
        <v>1.0860000000000001</v>
      </c>
      <c r="I135" s="6">
        <v>73.873000000000005</v>
      </c>
      <c r="J135" s="6">
        <v>7.0830000000000002</v>
      </c>
      <c r="K135" s="6">
        <v>8758.8449999999993</v>
      </c>
      <c r="M135" s="10">
        <v>4250247</v>
      </c>
      <c r="O135" s="12"/>
      <c r="P135" s="12"/>
      <c r="Q135" s="12"/>
      <c r="R135" s="12"/>
    </row>
    <row r="136" spans="1:18" x14ac:dyDescent="0.25">
      <c r="A136" s="3">
        <v>43964</v>
      </c>
      <c r="B136" s="4">
        <v>1.0874999999999999</v>
      </c>
      <c r="C136" s="4">
        <v>73.432599999999994</v>
      </c>
      <c r="D136" s="4">
        <v>7.0923999999999996</v>
      </c>
      <c r="E136" s="4">
        <v>9107.6199999999899</v>
      </c>
      <c r="F136" s="1"/>
      <c r="G136" s="3">
        <v>43964</v>
      </c>
      <c r="H136" s="4">
        <v>1.0880000000000001</v>
      </c>
      <c r="I136" s="4">
        <v>73.433000000000007</v>
      </c>
      <c r="J136" s="4">
        <v>7.0919999999999996</v>
      </c>
      <c r="K136" s="4">
        <v>9107.6200000000008</v>
      </c>
      <c r="M136" s="9">
        <v>4336507</v>
      </c>
      <c r="O136" s="13"/>
      <c r="P136" s="13"/>
      <c r="Q136" s="13"/>
      <c r="R136" s="13"/>
    </row>
    <row r="137" spans="1:18" x14ac:dyDescent="0.25">
      <c r="A137" s="5">
        <v>43965</v>
      </c>
      <c r="B137" s="6">
        <v>1.0791999999999999</v>
      </c>
      <c r="C137" s="6">
        <v>73.581900000000005</v>
      </c>
      <c r="D137" s="6">
        <v>7.0957999999999997</v>
      </c>
      <c r="E137" s="6">
        <v>9600.6299999999992</v>
      </c>
      <c r="F137" s="1"/>
      <c r="G137" s="5">
        <v>43965</v>
      </c>
      <c r="H137" s="6">
        <v>1.079</v>
      </c>
      <c r="I137" s="6">
        <v>73.581999999999994</v>
      </c>
      <c r="J137" s="6">
        <v>7.0960000000000001</v>
      </c>
      <c r="K137" s="6">
        <v>9600.6299999999992</v>
      </c>
      <c r="M137" s="10">
        <v>4428163</v>
      </c>
      <c r="O137" s="12"/>
      <c r="P137" s="12"/>
      <c r="Q137" s="12"/>
      <c r="R137" s="12"/>
    </row>
    <row r="138" spans="1:18" x14ac:dyDescent="0.25">
      <c r="A138" s="3">
        <v>43966</v>
      </c>
      <c r="B138" s="4">
        <v>1.0798000000000001</v>
      </c>
      <c r="C138" s="4">
        <v>73.9298</v>
      </c>
      <c r="D138" s="4">
        <v>7.1021999999999998</v>
      </c>
      <c r="E138" s="4">
        <v>9495.4199999999892</v>
      </c>
      <c r="F138" s="1"/>
      <c r="G138" s="3">
        <v>43966</v>
      </c>
      <c r="H138" s="4">
        <v>1.08</v>
      </c>
      <c r="I138" s="4">
        <v>73.930000000000007</v>
      </c>
      <c r="J138" s="4">
        <v>7.1020000000000003</v>
      </c>
      <c r="K138" s="4">
        <v>9495.42</v>
      </c>
      <c r="M138" s="9">
        <v>4528832</v>
      </c>
      <c r="O138" s="13"/>
      <c r="P138" s="13"/>
      <c r="Q138" s="13"/>
      <c r="R138" s="13"/>
    </row>
    <row r="139" spans="1:18" x14ac:dyDescent="0.25">
      <c r="A139" s="5">
        <v>43967</v>
      </c>
      <c r="B139" s="6"/>
      <c r="C139" s="6">
        <v>73.205600000000004</v>
      </c>
      <c r="D139" s="6">
        <v>7.1021999999999998</v>
      </c>
      <c r="E139" s="6">
        <v>9404.61</v>
      </c>
      <c r="F139" s="1"/>
      <c r="G139" s="5">
        <v>43967</v>
      </c>
      <c r="H139" s="6">
        <v>1.08</v>
      </c>
      <c r="I139" s="6">
        <v>73.206000000000003</v>
      </c>
      <c r="J139" s="6">
        <v>7.1020000000000003</v>
      </c>
      <c r="K139" s="6">
        <v>9404.61</v>
      </c>
      <c r="M139" s="10">
        <v>4619912</v>
      </c>
      <c r="O139" s="12"/>
      <c r="P139" s="12"/>
      <c r="Q139" s="12"/>
      <c r="R139" s="12"/>
    </row>
    <row r="140" spans="1:18" x14ac:dyDescent="0.25">
      <c r="A140" s="3">
        <v>43968</v>
      </c>
      <c r="B140" s="4"/>
      <c r="C140" s="4"/>
      <c r="D140" s="4"/>
      <c r="E140" s="4">
        <v>9609.89</v>
      </c>
      <c r="F140" s="1"/>
      <c r="G140" s="3">
        <v>43968</v>
      </c>
      <c r="H140" s="4">
        <v>1.08</v>
      </c>
      <c r="I140" s="4">
        <v>73.206000000000003</v>
      </c>
      <c r="J140" s="4">
        <v>7.1020000000000003</v>
      </c>
      <c r="K140" s="4">
        <v>9609.89</v>
      </c>
      <c r="M140" s="9">
        <v>4699285</v>
      </c>
      <c r="O140" s="13">
        <f>CORREL(H134:H140,M134:M140)</f>
        <v>-0.58355853196080754</v>
      </c>
      <c r="P140" s="13">
        <f>CORREL(I134:I140,M134:M140)</f>
        <v>-0.6865497939363866</v>
      </c>
      <c r="Q140" s="13">
        <f>CORREL(J134:J140,M134:M140)</f>
        <v>0.63108778611234562</v>
      </c>
      <c r="R140" s="13">
        <f>CORREL(K134:K140,M134:M140)</f>
        <v>0.87495542138484328</v>
      </c>
    </row>
    <row r="141" spans="1:18" x14ac:dyDescent="0.25">
      <c r="A141" s="5">
        <v>43969</v>
      </c>
      <c r="B141" s="6">
        <v>1.0831999999999999</v>
      </c>
      <c r="C141" s="6"/>
      <c r="D141" s="6">
        <v>7.1096000000000004</v>
      </c>
      <c r="E141" s="6">
        <v>9710.0550000000003</v>
      </c>
      <c r="F141" s="1"/>
      <c r="G141" s="5">
        <v>43969</v>
      </c>
      <c r="H141" s="6">
        <v>1.083</v>
      </c>
      <c r="I141" s="6">
        <v>73.206000000000003</v>
      </c>
      <c r="J141" s="6">
        <v>7.11</v>
      </c>
      <c r="K141" s="6">
        <v>9710.0550000000003</v>
      </c>
      <c r="M141" s="10">
        <v>4791411</v>
      </c>
      <c r="O141" s="12"/>
      <c r="P141" s="12"/>
      <c r="Q141" s="12"/>
      <c r="R141" s="12"/>
    </row>
    <row r="142" spans="1:18" x14ac:dyDescent="0.25">
      <c r="A142" s="3">
        <v>43970</v>
      </c>
      <c r="B142" s="4">
        <v>1.095</v>
      </c>
      <c r="C142" s="4">
        <v>72.979799999999997</v>
      </c>
      <c r="D142" s="4">
        <v>7.0991999999999997</v>
      </c>
      <c r="E142" s="4">
        <v>9681.3250000000007</v>
      </c>
      <c r="F142" s="1"/>
      <c r="G142" s="3">
        <v>43970</v>
      </c>
      <c r="H142" s="4">
        <v>1.095</v>
      </c>
      <c r="I142" s="4">
        <v>72.98</v>
      </c>
      <c r="J142" s="4">
        <v>7.0990000000000002</v>
      </c>
      <c r="K142" s="4">
        <v>9681.3250000000007</v>
      </c>
      <c r="M142" s="9">
        <v>4886391</v>
      </c>
      <c r="O142" s="13"/>
      <c r="P142" s="13"/>
      <c r="Q142" s="13"/>
      <c r="R142" s="13"/>
    </row>
    <row r="143" spans="1:18" x14ac:dyDescent="0.25">
      <c r="A143" s="5">
        <v>43971</v>
      </c>
      <c r="B143" s="6">
        <v>1.0958000000000001</v>
      </c>
      <c r="C143" s="6">
        <v>72.391800000000003</v>
      </c>
      <c r="D143" s="6">
        <v>7.0936000000000003</v>
      </c>
      <c r="E143" s="6">
        <v>9578.3799999999992</v>
      </c>
      <c r="F143" s="1"/>
      <c r="G143" s="5">
        <v>43971</v>
      </c>
      <c r="H143" s="6">
        <v>1.0960000000000001</v>
      </c>
      <c r="I143" s="6">
        <v>72.391999999999996</v>
      </c>
      <c r="J143" s="6">
        <v>7.0940000000000003</v>
      </c>
      <c r="K143" s="6">
        <v>9578.3799999999992</v>
      </c>
      <c r="M143" s="10">
        <v>4986522</v>
      </c>
      <c r="O143" s="12"/>
      <c r="P143" s="12"/>
      <c r="Q143" s="12"/>
      <c r="R143" s="12"/>
    </row>
    <row r="144" spans="1:18" x14ac:dyDescent="0.25">
      <c r="A144" s="3">
        <v>43972</v>
      </c>
      <c r="B144" s="4">
        <v>1.1000000000000001</v>
      </c>
      <c r="C144" s="4">
        <v>72.338099999999997</v>
      </c>
      <c r="D144" s="4">
        <v>7.1154000000000002</v>
      </c>
      <c r="E144" s="4">
        <v>9189.1749999999993</v>
      </c>
      <c r="F144" s="1"/>
      <c r="G144" s="3">
        <v>43972</v>
      </c>
      <c r="H144" s="4">
        <v>1.1000000000000001</v>
      </c>
      <c r="I144" s="4">
        <v>72.337999999999994</v>
      </c>
      <c r="J144" s="4">
        <v>7.1150000000000002</v>
      </c>
      <c r="K144" s="4">
        <v>9189.1749999999993</v>
      </c>
      <c r="M144" s="9">
        <v>5088248</v>
      </c>
      <c r="O144" s="13"/>
      <c r="P144" s="13"/>
      <c r="Q144" s="13"/>
      <c r="R144" s="13"/>
    </row>
    <row r="145" spans="1:18" x14ac:dyDescent="0.25">
      <c r="A145" s="5">
        <v>43973</v>
      </c>
      <c r="B145" s="6">
        <v>1.0904</v>
      </c>
      <c r="C145" s="6">
        <v>70.924000000000007</v>
      </c>
      <c r="D145" s="6">
        <v>7.1303999999999998</v>
      </c>
      <c r="E145" s="6">
        <v>9100.93</v>
      </c>
      <c r="F145" s="1"/>
      <c r="G145" s="5">
        <v>43973</v>
      </c>
      <c r="H145" s="6">
        <v>1.0900000000000001</v>
      </c>
      <c r="I145" s="6">
        <v>70.924000000000007</v>
      </c>
      <c r="J145" s="6">
        <v>7.13</v>
      </c>
      <c r="K145" s="6">
        <v>9100.93</v>
      </c>
      <c r="M145" s="10">
        <v>5198315</v>
      </c>
      <c r="O145" s="12"/>
      <c r="P145" s="12"/>
      <c r="Q145" s="12"/>
      <c r="R145" s="12"/>
    </row>
    <row r="146" spans="1:18" x14ac:dyDescent="0.25">
      <c r="A146" s="3">
        <v>43974</v>
      </c>
      <c r="B146" s="4"/>
      <c r="C146" s="4">
        <v>71.880399999999995</v>
      </c>
      <c r="D146" s="4">
        <v>7.1303999999999998</v>
      </c>
      <c r="E146" s="4">
        <v>9206.2099999999991</v>
      </c>
      <c r="F146" s="1"/>
      <c r="G146" s="3">
        <v>43974</v>
      </c>
      <c r="H146" s="4">
        <v>1.0900000000000001</v>
      </c>
      <c r="I146" s="4">
        <v>71.88</v>
      </c>
      <c r="J146" s="4">
        <v>7.13</v>
      </c>
      <c r="K146" s="4">
        <v>9206.2099999999991</v>
      </c>
      <c r="M146" s="9">
        <v>5298633</v>
      </c>
      <c r="O146" s="13"/>
      <c r="P146" s="13"/>
      <c r="Q146" s="13"/>
      <c r="R146" s="13"/>
    </row>
    <row r="147" spans="1:18" x14ac:dyDescent="0.25">
      <c r="A147" s="5">
        <v>43975</v>
      </c>
      <c r="B147" s="6"/>
      <c r="C147" s="6"/>
      <c r="D147" s="6"/>
      <c r="E147" s="6">
        <v>9007.125</v>
      </c>
      <c r="F147" s="1"/>
      <c r="G147" s="5">
        <v>43975</v>
      </c>
      <c r="H147" s="6">
        <v>1.0900000000000001</v>
      </c>
      <c r="I147" s="6">
        <v>71.88</v>
      </c>
      <c r="J147" s="6">
        <v>7.13</v>
      </c>
      <c r="K147" s="6">
        <v>9007.125</v>
      </c>
      <c r="M147" s="10">
        <v>5396467</v>
      </c>
      <c r="O147" s="12">
        <f>CORREL(H141:H147,M141:M147)</f>
        <v>5.5250240015758539E-2</v>
      </c>
      <c r="P147" s="12">
        <f>CORREL(I141:I147,M141:M147)</f>
        <v>-0.77597200834692959</v>
      </c>
      <c r="Q147" s="12">
        <f>CORREL(J141:J147,M141:M147)</f>
        <v>0.80795898751811479</v>
      </c>
      <c r="R147" s="12">
        <f>CORREL(K141:K147,M141:M147)</f>
        <v>-0.92952160608716405</v>
      </c>
    </row>
    <row r="148" spans="1:18" x14ac:dyDescent="0.25">
      <c r="A148" s="3">
        <v>43976</v>
      </c>
      <c r="B148" s="4">
        <v>1.091</v>
      </c>
      <c r="C148" s="4"/>
      <c r="D148" s="4">
        <v>7.1368</v>
      </c>
      <c r="E148" s="4">
        <v>8808.4449999999997</v>
      </c>
      <c r="F148" s="1"/>
      <c r="G148" s="3">
        <v>43976</v>
      </c>
      <c r="H148" s="4">
        <v>1.091</v>
      </c>
      <c r="I148" s="4">
        <v>71.88</v>
      </c>
      <c r="J148" s="4">
        <v>7.1369999999999996</v>
      </c>
      <c r="K148" s="4">
        <v>8808.4449999999997</v>
      </c>
      <c r="M148" s="9">
        <v>5482233</v>
      </c>
      <c r="O148" s="13"/>
      <c r="P148" s="13"/>
      <c r="Q148" s="13"/>
      <c r="R148" s="13"/>
    </row>
    <row r="149" spans="1:18" x14ac:dyDescent="0.25">
      <c r="A149" s="5">
        <v>43977</v>
      </c>
      <c r="B149" s="6">
        <v>1.0974999999999999</v>
      </c>
      <c r="C149" s="6">
        <v>71.596199999999996</v>
      </c>
      <c r="D149" s="6">
        <v>7.1351000000000004</v>
      </c>
      <c r="E149" s="6">
        <v>8858.5949999999993</v>
      </c>
      <c r="F149" s="1"/>
      <c r="G149" s="5">
        <v>43977</v>
      </c>
      <c r="H149" s="6">
        <v>1.0980000000000001</v>
      </c>
      <c r="I149" s="6">
        <v>71.596000000000004</v>
      </c>
      <c r="J149" s="6">
        <v>7.1349999999999998</v>
      </c>
      <c r="K149" s="6">
        <v>8858.5949999999993</v>
      </c>
      <c r="M149" s="10">
        <v>5577743</v>
      </c>
      <c r="O149" s="12"/>
      <c r="P149" s="12"/>
      <c r="Q149" s="12"/>
      <c r="R149" s="12"/>
    </row>
    <row r="150" spans="1:18" x14ac:dyDescent="0.25">
      <c r="A150" s="3">
        <v>43978</v>
      </c>
      <c r="B150" s="4">
        <v>1.0991</v>
      </c>
      <c r="C150" s="4">
        <v>71.140799999999999</v>
      </c>
      <c r="D150" s="4">
        <v>7.1692999999999998</v>
      </c>
      <c r="E150" s="4">
        <v>9021.4249999999993</v>
      </c>
      <c r="F150" s="1"/>
      <c r="G150" s="3">
        <v>43978</v>
      </c>
      <c r="H150" s="4">
        <v>1.099</v>
      </c>
      <c r="I150" s="4">
        <v>71.141000000000005</v>
      </c>
      <c r="J150" s="4">
        <v>7.1689999999999996</v>
      </c>
      <c r="K150" s="4">
        <v>9021.4249999999993</v>
      </c>
      <c r="M150" s="9">
        <v>5681692</v>
      </c>
      <c r="O150" s="13"/>
      <c r="P150" s="13"/>
      <c r="Q150" s="13"/>
      <c r="R150" s="13"/>
    </row>
    <row r="151" spans="1:18" x14ac:dyDescent="0.25">
      <c r="A151" s="5">
        <v>43979</v>
      </c>
      <c r="B151" s="6">
        <v>1.1015999999999999</v>
      </c>
      <c r="C151" s="6">
        <v>71.063500000000005</v>
      </c>
      <c r="D151" s="6">
        <v>7.1462000000000003</v>
      </c>
      <c r="E151" s="6">
        <v>9365.82</v>
      </c>
      <c r="F151" s="1"/>
      <c r="G151" s="5">
        <v>43979</v>
      </c>
      <c r="H151" s="6">
        <v>1.1020000000000001</v>
      </c>
      <c r="I151" s="6">
        <v>71.063999999999993</v>
      </c>
      <c r="J151" s="6">
        <v>7.1459999999999999</v>
      </c>
      <c r="K151" s="6">
        <v>9365.82</v>
      </c>
      <c r="M151" s="10">
        <v>5792304</v>
      </c>
      <c r="O151" s="12"/>
      <c r="P151" s="12"/>
      <c r="Q151" s="12"/>
      <c r="R151" s="12"/>
    </row>
    <row r="152" spans="1:18" x14ac:dyDescent="0.25">
      <c r="A152" s="3">
        <v>43980</v>
      </c>
      <c r="B152" s="4">
        <v>1.1135999999999999</v>
      </c>
      <c r="C152" s="4">
        <v>71.101200000000006</v>
      </c>
      <c r="D152" s="4">
        <v>7.1379000000000001</v>
      </c>
      <c r="E152" s="4">
        <v>9473.1149999999998</v>
      </c>
      <c r="F152" s="1"/>
      <c r="G152" s="3">
        <v>43980</v>
      </c>
      <c r="H152" s="4">
        <v>1.1140000000000001</v>
      </c>
      <c r="I152" s="4">
        <v>71.100999999999999</v>
      </c>
      <c r="J152" s="4">
        <v>7.1379999999999999</v>
      </c>
      <c r="K152" s="4">
        <v>9473.1149999999998</v>
      </c>
      <c r="M152" s="9">
        <v>5909529</v>
      </c>
      <c r="O152" s="13"/>
      <c r="P152" s="13"/>
      <c r="Q152" s="13"/>
      <c r="R152" s="13"/>
    </row>
    <row r="153" spans="1:18" x14ac:dyDescent="0.25">
      <c r="A153" s="5">
        <v>43981</v>
      </c>
      <c r="B153" s="6"/>
      <c r="C153" s="6">
        <v>70.751999999999995</v>
      </c>
      <c r="D153" s="6">
        <v>7.1372999999999998</v>
      </c>
      <c r="E153" s="6">
        <v>9538.09</v>
      </c>
      <c r="F153" s="1"/>
      <c r="G153" s="5">
        <v>43981</v>
      </c>
      <c r="H153" s="6">
        <v>1.1140000000000001</v>
      </c>
      <c r="I153" s="6">
        <v>70.751999999999995</v>
      </c>
      <c r="J153" s="6">
        <v>7.1369999999999996</v>
      </c>
      <c r="K153" s="6">
        <v>9538.09</v>
      </c>
      <c r="M153" s="10">
        <v>6045814</v>
      </c>
      <c r="O153" s="12"/>
      <c r="P153" s="12"/>
      <c r="Q153" s="12"/>
      <c r="R153" s="12"/>
    </row>
    <row r="154" spans="1:18" x14ac:dyDescent="0.25">
      <c r="A154" s="3">
        <v>43982</v>
      </c>
      <c r="B154" s="4"/>
      <c r="C154" s="4"/>
      <c r="D154" s="4"/>
      <c r="E154" s="4">
        <v>9551.8799999999992</v>
      </c>
      <c r="F154" s="1"/>
      <c r="G154" s="3">
        <v>43982</v>
      </c>
      <c r="H154" s="4">
        <v>1.1140000000000001</v>
      </c>
      <c r="I154" s="4">
        <v>70.751999999999995</v>
      </c>
      <c r="J154" s="4">
        <v>7.1369999999999996</v>
      </c>
      <c r="K154" s="4">
        <v>9551.8799999999992</v>
      </c>
      <c r="M154" s="9">
        <v>6152482</v>
      </c>
      <c r="O154" s="13">
        <f>CORREL(H148:H154,M148:M154)</f>
        <v>0.94760323780125977</v>
      </c>
      <c r="P154" s="13">
        <f>CORREL(I148:I154,M148:M154)</f>
        <v>-0.93270991258505798</v>
      </c>
      <c r="Q154" s="13">
        <f>CORREL(J148:J154,M148:M154)</f>
        <v>-0.19849020082191851</v>
      </c>
      <c r="R154" s="13">
        <f>CORREL(K148:K154,M148:M154)</f>
        <v>0.95225564036272015</v>
      </c>
    </row>
    <row r="155" spans="1:18" x14ac:dyDescent="0.25">
      <c r="A155" s="5">
        <v>43983</v>
      </c>
      <c r="B155" s="6">
        <v>1.1115999999999999</v>
      </c>
      <c r="C155" s="6"/>
      <c r="D155" s="6">
        <v>7.1277999999999997</v>
      </c>
      <c r="E155" s="6">
        <v>9890.31</v>
      </c>
      <c r="F155" s="1"/>
      <c r="G155" s="5">
        <v>43983</v>
      </c>
      <c r="H155" s="6">
        <v>1.1120000000000001</v>
      </c>
      <c r="I155" s="6">
        <v>70.751999999999995</v>
      </c>
      <c r="J155" s="6">
        <v>7.1280000000000001</v>
      </c>
      <c r="K155" s="6">
        <v>9890.31</v>
      </c>
      <c r="M155" s="10">
        <v>6251349</v>
      </c>
      <c r="O155" s="12"/>
      <c r="P155" s="12"/>
      <c r="Q155" s="12"/>
      <c r="R155" s="12"/>
    </row>
    <row r="156" spans="1:18" x14ac:dyDescent="0.25">
      <c r="A156" s="3">
        <v>43984</v>
      </c>
      <c r="B156" s="4">
        <v>1.1173999999999999</v>
      </c>
      <c r="C156" s="4">
        <v>69.711399999999998</v>
      </c>
      <c r="D156" s="4">
        <v>7.1013999999999999</v>
      </c>
      <c r="E156" s="4">
        <v>9788.39</v>
      </c>
      <c r="F156" s="1"/>
      <c r="G156" s="3">
        <v>43984</v>
      </c>
      <c r="H156" s="4">
        <v>1.117</v>
      </c>
      <c r="I156" s="4">
        <v>69.710999999999999</v>
      </c>
      <c r="J156" s="4">
        <v>7.101</v>
      </c>
      <c r="K156" s="4">
        <v>9788.39</v>
      </c>
      <c r="M156" s="9">
        <v>6363637</v>
      </c>
      <c r="O156" s="13"/>
      <c r="P156" s="13"/>
      <c r="Q156" s="13"/>
      <c r="R156" s="13"/>
    </row>
    <row r="157" spans="1:18" x14ac:dyDescent="0.25">
      <c r="A157" s="5">
        <v>43985</v>
      </c>
      <c r="B157" s="6">
        <v>1.1194</v>
      </c>
      <c r="C157" s="6">
        <v>68.983099999999993</v>
      </c>
      <c r="D157" s="6">
        <v>7.1157000000000004</v>
      </c>
      <c r="E157" s="6">
        <v>9537.4049999999897</v>
      </c>
      <c r="F157" s="1"/>
      <c r="G157" s="5">
        <v>43985</v>
      </c>
      <c r="H157" s="6">
        <v>1.119</v>
      </c>
      <c r="I157" s="6">
        <v>68.983000000000004</v>
      </c>
      <c r="J157" s="6">
        <v>7.1159999999999997</v>
      </c>
      <c r="K157" s="6">
        <v>9537.4050000000007</v>
      </c>
      <c r="M157" s="10">
        <v>6493433</v>
      </c>
      <c r="O157" s="12"/>
      <c r="P157" s="12"/>
      <c r="Q157" s="12"/>
      <c r="R157" s="12"/>
    </row>
    <row r="158" spans="1:18" x14ac:dyDescent="0.25">
      <c r="A158" s="3">
        <v>43986</v>
      </c>
      <c r="B158" s="4">
        <v>1.125</v>
      </c>
      <c r="C158" s="4">
        <v>68.341300000000004</v>
      </c>
      <c r="D158" s="4">
        <v>7.1102999999999996</v>
      </c>
      <c r="E158" s="4">
        <v>9674.3950000000004</v>
      </c>
      <c r="F158" s="1"/>
      <c r="G158" s="3">
        <v>43986</v>
      </c>
      <c r="H158" s="4">
        <v>1.125</v>
      </c>
      <c r="I158" s="4">
        <v>68.340999999999994</v>
      </c>
      <c r="J158" s="4">
        <v>7.11</v>
      </c>
      <c r="K158" s="4">
        <v>9674.3950000000004</v>
      </c>
      <c r="M158" s="9">
        <v>6618182</v>
      </c>
      <c r="O158" s="13"/>
      <c r="P158" s="13"/>
      <c r="Q158" s="13"/>
      <c r="R158" s="13"/>
    </row>
    <row r="159" spans="1:18" x14ac:dyDescent="0.25">
      <c r="A159" s="5">
        <v>43987</v>
      </c>
      <c r="B159" s="6">
        <v>1.133</v>
      </c>
      <c r="C159" s="6">
        <v>69.015100000000004</v>
      </c>
      <c r="D159" s="6">
        <v>7.0819999999999999</v>
      </c>
      <c r="E159" s="6">
        <v>9728.8649999999998</v>
      </c>
      <c r="F159" s="1"/>
      <c r="G159" s="5">
        <v>43987</v>
      </c>
      <c r="H159" s="6">
        <v>1.133</v>
      </c>
      <c r="I159" s="6">
        <v>69.015000000000001</v>
      </c>
      <c r="J159" s="6">
        <v>7.0819999999999999</v>
      </c>
      <c r="K159" s="6">
        <v>9728.8649999999998</v>
      </c>
      <c r="M159" s="10">
        <v>6719366</v>
      </c>
      <c r="O159" s="12"/>
      <c r="P159" s="12"/>
      <c r="Q159" s="12"/>
      <c r="R159" s="12"/>
    </row>
    <row r="160" spans="1:18" x14ac:dyDescent="0.25">
      <c r="A160" s="3">
        <v>43988</v>
      </c>
      <c r="B160" s="4"/>
      <c r="C160" s="4">
        <v>68.631900000000002</v>
      </c>
      <c r="D160" s="4">
        <v>7.0819999999999999</v>
      </c>
      <c r="E160" s="4">
        <v>9632.2749999999996</v>
      </c>
      <c r="F160" s="1"/>
      <c r="G160" s="3">
        <v>43988</v>
      </c>
      <c r="H160" s="4">
        <v>1.133</v>
      </c>
      <c r="I160" s="4">
        <v>68.632000000000005</v>
      </c>
      <c r="J160" s="4">
        <v>7.0819999999999999</v>
      </c>
      <c r="K160" s="4">
        <v>9632.2749999999996</v>
      </c>
      <c r="M160" s="9">
        <v>6881617</v>
      </c>
      <c r="O160" s="13"/>
      <c r="P160" s="13"/>
      <c r="Q160" s="13"/>
      <c r="R160" s="13"/>
    </row>
    <row r="161" spans="1:18" x14ac:dyDescent="0.25">
      <c r="A161" s="5">
        <v>43989</v>
      </c>
      <c r="B161" s="6"/>
      <c r="C161" s="6"/>
      <c r="D161" s="6"/>
      <c r="E161" s="6">
        <v>9608.27</v>
      </c>
      <c r="F161" s="1"/>
      <c r="G161" s="5">
        <v>43989</v>
      </c>
      <c r="H161" s="6">
        <v>1.133</v>
      </c>
      <c r="I161" s="6">
        <v>68.632000000000005</v>
      </c>
      <c r="J161" s="6">
        <v>7.0819999999999999</v>
      </c>
      <c r="K161" s="6">
        <v>9608.27</v>
      </c>
      <c r="M161" s="10">
        <v>6992263</v>
      </c>
      <c r="O161" s="12">
        <f>CORREL(H155:H161,M155:M161)</f>
        <v>0.95239251903082101</v>
      </c>
      <c r="P161" s="12">
        <f>CORREL(I155:I161,M155:M161)</f>
        <v>-0.7875704398941501</v>
      </c>
      <c r="Q161" s="12">
        <f>CORREL(J155:J161,M155:M161)</f>
        <v>-0.85209691075732719</v>
      </c>
      <c r="R161" s="12">
        <f>CORREL(K155:K161,M155:M161)</f>
        <v>-0.63223282168561667</v>
      </c>
    </row>
    <row r="162" spans="1:18" x14ac:dyDescent="0.25">
      <c r="A162" s="3">
        <v>43990</v>
      </c>
      <c r="B162" s="4">
        <v>1.1285000000000001</v>
      </c>
      <c r="C162" s="4"/>
      <c r="D162" s="4">
        <v>7.0712999999999999</v>
      </c>
      <c r="E162" s="4">
        <v>9729.9549999999999</v>
      </c>
      <c r="F162" s="1"/>
      <c r="G162" s="3">
        <v>43990</v>
      </c>
      <c r="H162" s="4">
        <v>1.129</v>
      </c>
      <c r="I162" s="4">
        <v>68.632000000000005</v>
      </c>
      <c r="J162" s="4">
        <v>7.0709999999999997</v>
      </c>
      <c r="K162" s="4">
        <v>9729.9549999999999</v>
      </c>
      <c r="M162" s="9">
        <v>7085456</v>
      </c>
      <c r="O162" s="13"/>
      <c r="P162" s="13"/>
      <c r="Q162" s="13"/>
      <c r="R162" s="13"/>
    </row>
    <row r="163" spans="1:18" x14ac:dyDescent="0.25">
      <c r="A163" s="5">
        <v>43991</v>
      </c>
      <c r="B163" s="6">
        <v>1.1294</v>
      </c>
      <c r="C163" s="6">
        <v>68.312299999999993</v>
      </c>
      <c r="D163" s="6">
        <v>7.0773000000000001</v>
      </c>
      <c r="E163" s="6">
        <v>9744.48</v>
      </c>
      <c r="F163" s="1"/>
      <c r="G163" s="5">
        <v>43991</v>
      </c>
      <c r="H163" s="6">
        <v>1.129</v>
      </c>
      <c r="I163" s="6">
        <v>68.311999999999998</v>
      </c>
      <c r="J163" s="6">
        <v>7.077</v>
      </c>
      <c r="K163" s="6">
        <v>9744.48</v>
      </c>
      <c r="M163" s="10">
        <v>7225140</v>
      </c>
      <c r="O163" s="12"/>
      <c r="P163" s="12"/>
      <c r="Q163" s="12"/>
      <c r="R163" s="12"/>
    </row>
    <row r="164" spans="1:18" x14ac:dyDescent="0.25">
      <c r="A164" s="3">
        <v>43992</v>
      </c>
      <c r="B164" s="4">
        <v>1.1375</v>
      </c>
      <c r="C164" s="4">
        <v>68.674499999999995</v>
      </c>
      <c r="D164" s="4">
        <v>7.0609999999999999</v>
      </c>
      <c r="E164" s="4">
        <v>9849.5149999999994</v>
      </c>
      <c r="F164" s="1"/>
      <c r="G164" s="3">
        <v>43992</v>
      </c>
      <c r="H164" s="4">
        <v>1.1379999999999999</v>
      </c>
      <c r="I164" s="4">
        <v>68.674999999999997</v>
      </c>
      <c r="J164" s="4">
        <v>7.0609999999999999</v>
      </c>
      <c r="K164" s="4">
        <v>9849.5149999999994</v>
      </c>
      <c r="M164" s="9">
        <v>7344653</v>
      </c>
      <c r="O164" s="13"/>
      <c r="P164" s="13"/>
      <c r="Q164" s="13"/>
      <c r="R164" s="13"/>
    </row>
    <row r="165" spans="1:18" x14ac:dyDescent="0.25">
      <c r="A165" s="5">
        <v>43993</v>
      </c>
      <c r="B165" s="6">
        <v>1.1348</v>
      </c>
      <c r="C165" s="6">
        <v>68.618300000000005</v>
      </c>
      <c r="D165" s="6">
        <v>7.0651000000000002</v>
      </c>
      <c r="E165" s="6">
        <v>9532.0949999999993</v>
      </c>
      <c r="F165" s="1"/>
      <c r="G165" s="5">
        <v>43993</v>
      </c>
      <c r="H165" s="6">
        <v>1.135</v>
      </c>
      <c r="I165" s="6">
        <v>68.617999999999995</v>
      </c>
      <c r="J165" s="6">
        <v>7.0650000000000004</v>
      </c>
      <c r="K165" s="6">
        <v>9532.0949999999993</v>
      </c>
      <c r="M165" s="10">
        <v>7487273</v>
      </c>
      <c r="O165" s="12"/>
      <c r="P165" s="12"/>
      <c r="Q165" s="12"/>
      <c r="R165" s="12"/>
    </row>
    <row r="166" spans="1:18" x14ac:dyDescent="0.25">
      <c r="A166" s="3">
        <v>43994</v>
      </c>
      <c r="B166" s="4">
        <v>1.1304000000000001</v>
      </c>
      <c r="C166" s="4">
        <v>69.121899999999997</v>
      </c>
      <c r="D166" s="4">
        <v>7.0834000000000001</v>
      </c>
      <c r="E166" s="4">
        <v>9393.1849999999995</v>
      </c>
      <c r="F166" s="1"/>
      <c r="G166" s="3">
        <v>43994</v>
      </c>
      <c r="H166" s="4">
        <v>1.1299999999999999</v>
      </c>
      <c r="I166" s="4">
        <v>69.122</v>
      </c>
      <c r="J166" s="4">
        <v>7.0830000000000002</v>
      </c>
      <c r="K166" s="4">
        <v>9393.1849999999995</v>
      </c>
      <c r="M166" s="9">
        <v>7634722</v>
      </c>
      <c r="O166" s="13"/>
      <c r="P166" s="13"/>
      <c r="Q166" s="13"/>
      <c r="R166" s="13"/>
    </row>
    <row r="167" spans="1:18" x14ac:dyDescent="0.25">
      <c r="A167" s="5">
        <v>43995</v>
      </c>
      <c r="B167" s="6"/>
      <c r="C167" s="6"/>
      <c r="D167" s="6">
        <v>7.0834000000000001</v>
      </c>
      <c r="E167" s="6">
        <v>9427.9449999999997</v>
      </c>
      <c r="F167" s="1"/>
      <c r="G167" s="5">
        <v>43995</v>
      </c>
      <c r="H167" s="6">
        <v>1.1299999999999999</v>
      </c>
      <c r="I167" s="6">
        <v>69.122</v>
      </c>
      <c r="J167" s="6">
        <v>7.0830000000000002</v>
      </c>
      <c r="K167" s="6">
        <v>9427.9449999999997</v>
      </c>
      <c r="M167" s="10">
        <v>7750559</v>
      </c>
      <c r="O167" s="12"/>
      <c r="P167" s="12"/>
      <c r="Q167" s="12"/>
      <c r="R167" s="12"/>
    </row>
    <row r="168" spans="1:18" x14ac:dyDescent="0.25">
      <c r="A168" s="3">
        <v>43996</v>
      </c>
      <c r="B168" s="4"/>
      <c r="C168" s="4"/>
      <c r="D168" s="4"/>
      <c r="E168" s="4">
        <v>9365.2900000000009</v>
      </c>
      <c r="F168" s="1"/>
      <c r="G168" s="3">
        <v>43996</v>
      </c>
      <c r="H168" s="4">
        <v>1.1299999999999999</v>
      </c>
      <c r="I168" s="4">
        <v>69.122</v>
      </c>
      <c r="J168" s="4">
        <v>7.0830000000000002</v>
      </c>
      <c r="K168" s="4">
        <v>9365.2900000000009</v>
      </c>
      <c r="M168" s="9">
        <v>7880437</v>
      </c>
      <c r="O168" s="13">
        <f>CORREL(H162:H168,M162:M168)</f>
        <v>-7.8182108951760115E-2</v>
      </c>
      <c r="P168" s="13">
        <f>CORREL(I162:I168,M162:M168)</f>
        <v>0.84701712215373803</v>
      </c>
      <c r="Q168" s="13">
        <f>CORREL(J162:J168,M162:M168)</f>
        <v>0.59936611482059587</v>
      </c>
      <c r="R168" s="13">
        <f>CORREL(K162:K168,M162:M168)</f>
        <v>-0.87251110039733015</v>
      </c>
    </row>
    <row r="169" spans="1:18" x14ac:dyDescent="0.25">
      <c r="A169" s="5">
        <v>43997</v>
      </c>
      <c r="B169" s="6">
        <v>1.1253</v>
      </c>
      <c r="C169" s="6"/>
      <c r="D169" s="6">
        <v>7.0918000000000001</v>
      </c>
      <c r="E169" s="6">
        <v>9204.0949999999993</v>
      </c>
      <c r="F169" s="1"/>
      <c r="G169" s="5">
        <v>43997</v>
      </c>
      <c r="H169" s="6">
        <v>1.125</v>
      </c>
      <c r="I169" s="6">
        <v>69.122</v>
      </c>
      <c r="J169" s="6">
        <v>7.0919999999999996</v>
      </c>
      <c r="K169" s="6">
        <v>9204.0949999999993</v>
      </c>
      <c r="M169" s="10">
        <v>8002261</v>
      </c>
      <c r="O169" s="12"/>
      <c r="P169" s="12"/>
      <c r="Q169" s="12"/>
      <c r="R169" s="12"/>
    </row>
    <row r="170" spans="1:18" x14ac:dyDescent="0.25">
      <c r="A170" s="3">
        <v>43998</v>
      </c>
      <c r="B170" s="4">
        <v>1.1308</v>
      </c>
      <c r="C170" s="4">
        <v>70.394999999999996</v>
      </c>
      <c r="D170" s="4">
        <v>7.0869999999999997</v>
      </c>
      <c r="E170" s="4">
        <v>9484.25</v>
      </c>
      <c r="F170" s="1"/>
      <c r="G170" s="3">
        <v>43998</v>
      </c>
      <c r="H170" s="4">
        <v>1.131</v>
      </c>
      <c r="I170" s="4">
        <v>70.394999999999996</v>
      </c>
      <c r="J170" s="4">
        <v>7.0869999999999997</v>
      </c>
      <c r="K170" s="4">
        <v>9484.25</v>
      </c>
      <c r="M170" s="9">
        <v>8142829</v>
      </c>
      <c r="O170" s="13"/>
      <c r="P170" s="13"/>
      <c r="Q170" s="13"/>
      <c r="R170" s="13"/>
    </row>
    <row r="171" spans="1:18" x14ac:dyDescent="0.25">
      <c r="A171" s="5">
        <v>43999</v>
      </c>
      <c r="B171" s="6">
        <v>1.1232</v>
      </c>
      <c r="C171" s="6">
        <v>69.752399999999994</v>
      </c>
      <c r="D171" s="6">
        <v>7.0854999999999997</v>
      </c>
      <c r="E171" s="6">
        <v>9396.56</v>
      </c>
      <c r="F171" s="1"/>
      <c r="G171" s="5">
        <v>43999</v>
      </c>
      <c r="H171" s="6">
        <v>1.123</v>
      </c>
      <c r="I171" s="6">
        <v>69.751999999999995</v>
      </c>
      <c r="J171" s="6">
        <v>7.0860000000000003</v>
      </c>
      <c r="K171" s="6">
        <v>9396.56</v>
      </c>
      <c r="M171" s="10">
        <v>8311656</v>
      </c>
      <c r="O171" s="12"/>
      <c r="P171" s="12"/>
      <c r="Q171" s="12"/>
      <c r="R171" s="12"/>
    </row>
    <row r="172" spans="1:18" x14ac:dyDescent="0.25">
      <c r="A172" s="3">
        <v>44000</v>
      </c>
      <c r="B172" s="4">
        <v>1.1222000000000001</v>
      </c>
      <c r="C172" s="4">
        <v>69.482200000000006</v>
      </c>
      <c r="D172" s="4">
        <v>7.0894000000000004</v>
      </c>
      <c r="E172" s="4">
        <v>9378.11</v>
      </c>
      <c r="F172" s="1"/>
      <c r="G172" s="3">
        <v>44000</v>
      </c>
      <c r="H172" s="4">
        <v>1.1220000000000001</v>
      </c>
      <c r="I172" s="4">
        <v>69.481999999999999</v>
      </c>
      <c r="J172" s="4">
        <v>7.0890000000000004</v>
      </c>
      <c r="K172" s="4">
        <v>9378.11</v>
      </c>
      <c r="M172" s="9">
        <v>8449265</v>
      </c>
      <c r="O172" s="13"/>
      <c r="P172" s="13"/>
      <c r="Q172" s="13"/>
      <c r="R172" s="13"/>
    </row>
    <row r="173" spans="1:18" x14ac:dyDescent="0.25">
      <c r="A173" s="5">
        <v>44001</v>
      </c>
      <c r="B173" s="6">
        <v>1.121</v>
      </c>
      <c r="C173" s="6">
        <v>69.617999999999995</v>
      </c>
      <c r="D173" s="6">
        <v>7.0723000000000003</v>
      </c>
      <c r="E173" s="6">
        <v>9329.7849999999999</v>
      </c>
      <c r="F173" s="1"/>
      <c r="G173" s="5">
        <v>44001</v>
      </c>
      <c r="H173" s="6">
        <v>1.121</v>
      </c>
      <c r="I173" s="6">
        <v>69.617999999999995</v>
      </c>
      <c r="J173" s="6">
        <v>7.0720000000000001</v>
      </c>
      <c r="K173" s="6">
        <v>9329.7849999999999</v>
      </c>
      <c r="M173" s="10">
        <v>8622473</v>
      </c>
      <c r="O173" s="12"/>
      <c r="P173" s="12"/>
      <c r="Q173" s="12"/>
      <c r="R173" s="12"/>
    </row>
    <row r="174" spans="1:18" x14ac:dyDescent="0.25">
      <c r="A174" s="3">
        <v>44002</v>
      </c>
      <c r="B174" s="4"/>
      <c r="C174" s="4">
        <v>69.572500000000005</v>
      </c>
      <c r="D174" s="4">
        <v>7.0723000000000003</v>
      </c>
      <c r="E174" s="4">
        <v>9286.57</v>
      </c>
      <c r="F174" s="1"/>
      <c r="G174" s="3">
        <v>44002</v>
      </c>
      <c r="H174" s="4">
        <v>1.121</v>
      </c>
      <c r="I174" s="4">
        <v>69.572999999999993</v>
      </c>
      <c r="J174" s="4">
        <v>7.0720000000000001</v>
      </c>
      <c r="K174" s="4">
        <v>9286.57</v>
      </c>
      <c r="M174" s="9">
        <v>8754182</v>
      </c>
      <c r="O174" s="13"/>
      <c r="P174" s="13"/>
      <c r="Q174" s="13"/>
      <c r="R174" s="13"/>
    </row>
    <row r="175" spans="1:18" x14ac:dyDescent="0.25">
      <c r="A175" s="5">
        <v>44003</v>
      </c>
      <c r="B175" s="6"/>
      <c r="C175" s="6"/>
      <c r="D175" s="6"/>
      <c r="E175" s="6">
        <v>9350.375</v>
      </c>
      <c r="F175" s="1"/>
      <c r="G175" s="5">
        <v>44003</v>
      </c>
      <c r="H175" s="6">
        <v>1.121</v>
      </c>
      <c r="I175" s="6">
        <v>69.572999999999993</v>
      </c>
      <c r="J175" s="6">
        <v>7.0720000000000001</v>
      </c>
      <c r="K175" s="6">
        <v>9350.375</v>
      </c>
      <c r="M175" s="10">
        <v>8909375</v>
      </c>
      <c r="O175" s="12">
        <f>CORREL(H169:H175,M169:M175)</f>
        <v>-0.72994298983928263</v>
      </c>
      <c r="P175" s="12">
        <f>CORREL(I169:I175,M169:M175)</f>
        <v>-9.3194558618902662E-2</v>
      </c>
      <c r="Q175" s="12">
        <f>CORREL(J169:J175,M169:M175)</f>
        <v>-0.89552638987905753</v>
      </c>
      <c r="R175" s="12">
        <f>CORREL(K169:K175,M169:M175)</f>
        <v>-2.7971530069623933E-2</v>
      </c>
    </row>
    <row r="176" spans="1:18" x14ac:dyDescent="0.25">
      <c r="A176" s="3">
        <v>44004</v>
      </c>
      <c r="B176" s="4">
        <v>1.1213</v>
      </c>
      <c r="C176" s="4"/>
      <c r="D176" s="4">
        <v>7.0683999999999996</v>
      </c>
      <c r="E176" s="4">
        <v>9529.0249999999996</v>
      </c>
      <c r="F176" s="1"/>
      <c r="G176" s="3">
        <v>44004</v>
      </c>
      <c r="H176" s="4">
        <v>1.121</v>
      </c>
      <c r="I176" s="4">
        <v>69.572999999999993</v>
      </c>
      <c r="J176" s="4">
        <v>7.0679999999999996</v>
      </c>
      <c r="K176" s="4">
        <v>9529.0249999999996</v>
      </c>
      <c r="M176" s="9">
        <v>9082438</v>
      </c>
      <c r="O176" s="13"/>
      <c r="P176" s="13"/>
      <c r="Q176" s="13"/>
      <c r="R176" s="13"/>
    </row>
    <row r="177" spans="1:18" x14ac:dyDescent="0.25">
      <c r="A177" s="5">
        <v>44005</v>
      </c>
      <c r="B177" s="6">
        <v>1.1317999999999999</v>
      </c>
      <c r="C177" s="6">
        <v>69.483500000000006</v>
      </c>
      <c r="D177" s="6">
        <v>7.0583999999999998</v>
      </c>
      <c r="E177" s="6">
        <v>9650.2900000000009</v>
      </c>
      <c r="F177" s="1"/>
      <c r="G177" s="5">
        <v>44005</v>
      </c>
      <c r="H177" s="6">
        <v>1.1319999999999999</v>
      </c>
      <c r="I177" s="6">
        <v>69.483999999999995</v>
      </c>
      <c r="J177" s="6">
        <v>7.0579999999999998</v>
      </c>
      <c r="K177" s="6">
        <v>9650.2900000000009</v>
      </c>
      <c r="M177" s="10">
        <v>9220352</v>
      </c>
      <c r="O177" s="12"/>
      <c r="P177" s="12"/>
      <c r="Q177" s="12"/>
      <c r="R177" s="12"/>
    </row>
    <row r="178" spans="1:18" x14ac:dyDescent="0.25">
      <c r="A178" s="3">
        <v>44006</v>
      </c>
      <c r="B178" s="4">
        <v>1.1279999999999999</v>
      </c>
      <c r="C178" s="4">
        <v>68.837599999999995</v>
      </c>
      <c r="D178" s="4">
        <v>7.0777999999999999</v>
      </c>
      <c r="E178" s="4">
        <v>9435.2150000000001</v>
      </c>
      <c r="F178" s="1"/>
      <c r="G178" s="3">
        <v>44006</v>
      </c>
      <c r="H178" s="4">
        <v>1.1279999999999999</v>
      </c>
      <c r="I178" s="4">
        <v>68.837999999999994</v>
      </c>
      <c r="J178" s="4">
        <v>7.0780000000000003</v>
      </c>
      <c r="K178" s="4">
        <v>9435.2150000000001</v>
      </c>
      <c r="M178" s="9">
        <v>9389518</v>
      </c>
      <c r="O178" s="13"/>
      <c r="P178" s="13"/>
      <c r="Q178" s="13"/>
      <c r="R178" s="13"/>
    </row>
    <row r="179" spans="1:18" x14ac:dyDescent="0.25">
      <c r="A179" s="5">
        <v>44007</v>
      </c>
      <c r="B179" s="6">
        <v>1.1200000000000001</v>
      </c>
      <c r="C179" s="6">
        <v>68.837599999999995</v>
      </c>
      <c r="D179" s="6">
        <v>7.0781999999999998</v>
      </c>
      <c r="E179" s="6">
        <v>9168.09</v>
      </c>
      <c r="F179" s="1"/>
      <c r="G179" s="5">
        <v>44007</v>
      </c>
      <c r="H179" s="6">
        <v>1.1200000000000001</v>
      </c>
      <c r="I179" s="6">
        <v>68.837999999999994</v>
      </c>
      <c r="J179" s="6">
        <v>7.0780000000000003</v>
      </c>
      <c r="K179" s="6">
        <v>9168.09</v>
      </c>
      <c r="M179" s="10">
        <v>9569924</v>
      </c>
      <c r="O179" s="12"/>
      <c r="P179" s="12"/>
      <c r="Q179" s="12"/>
      <c r="R179" s="12"/>
    </row>
    <row r="180" spans="1:18" x14ac:dyDescent="0.25">
      <c r="A180" s="3">
        <v>44008</v>
      </c>
      <c r="B180" s="4">
        <v>1.1213</v>
      </c>
      <c r="C180" s="4">
        <v>69.465999999999994</v>
      </c>
      <c r="D180" s="4">
        <v>7.0784000000000002</v>
      </c>
      <c r="E180" s="4">
        <v>9165.3699999999899</v>
      </c>
      <c r="F180" s="1"/>
      <c r="G180" s="3">
        <v>44008</v>
      </c>
      <c r="H180" s="4">
        <v>1.121</v>
      </c>
      <c r="I180" s="4">
        <v>69.465999999999994</v>
      </c>
      <c r="J180" s="4">
        <v>7.0780000000000003</v>
      </c>
      <c r="K180" s="4">
        <v>9165.3700000000008</v>
      </c>
      <c r="M180" s="9">
        <v>9780627</v>
      </c>
      <c r="O180" s="13"/>
      <c r="P180" s="13"/>
      <c r="Q180" s="13"/>
      <c r="R180" s="13"/>
    </row>
    <row r="181" spans="1:18" x14ac:dyDescent="0.25">
      <c r="A181" s="5">
        <v>44009</v>
      </c>
      <c r="B181" s="6"/>
      <c r="C181" s="6">
        <v>69.128399999999999</v>
      </c>
      <c r="D181" s="6">
        <v>7.0873999999999997</v>
      </c>
      <c r="E181" s="6">
        <v>9028.8050000000003</v>
      </c>
      <c r="F181" s="1"/>
      <c r="G181" s="5">
        <v>44009</v>
      </c>
      <c r="H181" s="6">
        <v>1.121</v>
      </c>
      <c r="I181" s="6">
        <v>69.128</v>
      </c>
      <c r="J181" s="6">
        <v>7.0869999999999997</v>
      </c>
      <c r="K181" s="6">
        <v>9028.8050000000003</v>
      </c>
      <c r="M181" s="10">
        <v>9937275</v>
      </c>
      <c r="O181" s="12"/>
      <c r="P181" s="12"/>
      <c r="Q181" s="12"/>
      <c r="R181" s="12"/>
    </row>
    <row r="182" spans="1:18" x14ac:dyDescent="0.25">
      <c r="A182" s="3">
        <v>44010</v>
      </c>
      <c r="B182" s="4"/>
      <c r="C182" s="4"/>
      <c r="D182" s="4"/>
      <c r="E182" s="4">
        <v>9067.8950000000004</v>
      </c>
      <c r="F182" s="1"/>
      <c r="G182" s="3">
        <v>44010</v>
      </c>
      <c r="H182" s="4">
        <v>1.121</v>
      </c>
      <c r="I182" s="4">
        <v>69.128</v>
      </c>
      <c r="J182" s="4">
        <v>7.0869999999999997</v>
      </c>
      <c r="K182" s="4">
        <v>9067.8950000000004</v>
      </c>
      <c r="M182" s="9">
        <v>10099468</v>
      </c>
      <c r="O182" s="13">
        <f>CORREL(H176:H182,M176:M182)</f>
        <v>-0.50702517038503281</v>
      </c>
      <c r="P182" s="13">
        <f>CORREL(I176:I182,M176:M182)</f>
        <v>-0.32524776209815065</v>
      </c>
      <c r="Q182" s="13">
        <f>CORREL(J176:J182,M176:M182)</f>
        <v>0.86001503667993795</v>
      </c>
      <c r="R182" s="13">
        <f>CORREL(K176:K182,M176:M182)</f>
        <v>-0.92425213362770975</v>
      </c>
    </row>
    <row r="183" spans="1:18" x14ac:dyDescent="0.25">
      <c r="A183" s="5">
        <v>44011</v>
      </c>
      <c r="B183" s="6">
        <v>1.1284000000000001</v>
      </c>
      <c r="C183" s="6"/>
      <c r="D183" s="6">
        <v>7.0811000000000002</v>
      </c>
      <c r="E183" s="6">
        <v>9130.375</v>
      </c>
      <c r="F183" s="1"/>
      <c r="G183" s="5">
        <v>44011</v>
      </c>
      <c r="H183" s="6">
        <v>1.1279999999999999</v>
      </c>
      <c r="I183" s="6">
        <v>69.128</v>
      </c>
      <c r="J183" s="6">
        <v>7.0810000000000004</v>
      </c>
      <c r="K183" s="6">
        <v>9130.375</v>
      </c>
      <c r="M183" s="10">
        <v>10259372</v>
      </c>
      <c r="O183" s="12"/>
      <c r="P183" s="12"/>
      <c r="Q183" s="12"/>
      <c r="R183" s="12"/>
    </row>
    <row r="184" spans="1:18" x14ac:dyDescent="0.25">
      <c r="A184" s="3">
        <v>44012</v>
      </c>
      <c r="B184" s="4">
        <v>1.1197999999999999</v>
      </c>
      <c r="C184" s="4">
        <v>69.951300000000003</v>
      </c>
      <c r="D184" s="4">
        <v>7.0655000000000001</v>
      </c>
      <c r="E184" s="4">
        <v>9134.8799999999992</v>
      </c>
      <c r="F184" s="1"/>
      <c r="G184" s="3">
        <v>44012</v>
      </c>
      <c r="H184" s="4">
        <v>1.1200000000000001</v>
      </c>
      <c r="I184" s="4">
        <v>69.950999999999993</v>
      </c>
      <c r="J184" s="4">
        <v>7.0659999999999998</v>
      </c>
      <c r="K184" s="4">
        <v>9134.8799999999992</v>
      </c>
      <c r="M184" s="9">
        <v>10418578</v>
      </c>
      <c r="O184" s="13"/>
      <c r="P184" s="13"/>
      <c r="Q184" s="13"/>
      <c r="R184" s="13"/>
    </row>
    <row r="185" spans="1:18" x14ac:dyDescent="0.25">
      <c r="A185" s="5">
        <v>44013</v>
      </c>
      <c r="B185" s="6">
        <v>1.1200000000000001</v>
      </c>
      <c r="C185" s="6">
        <v>70.441299999999998</v>
      </c>
      <c r="D185" s="6">
        <v>7.0712000000000002</v>
      </c>
      <c r="E185" s="6">
        <v>9198.5</v>
      </c>
      <c r="F185" s="1"/>
      <c r="G185" s="5">
        <v>44013</v>
      </c>
      <c r="H185" s="6">
        <v>1.1200000000000001</v>
      </c>
      <c r="I185" s="6">
        <v>70.441000000000003</v>
      </c>
      <c r="J185" s="6">
        <v>7.0709999999999997</v>
      </c>
      <c r="K185" s="6">
        <v>9198.5</v>
      </c>
      <c r="M185" s="10">
        <v>10649122</v>
      </c>
      <c r="O185" s="12"/>
      <c r="P185" s="12"/>
      <c r="Q185" s="12"/>
      <c r="R185" s="12"/>
    </row>
    <row r="186" spans="1:18" x14ac:dyDescent="0.25">
      <c r="A186" s="3">
        <v>44014</v>
      </c>
      <c r="B186" s="4">
        <v>1.1286</v>
      </c>
      <c r="C186" s="4">
        <v>70.441299999999998</v>
      </c>
      <c r="D186" s="4">
        <v>7.0670000000000002</v>
      </c>
      <c r="E186" s="4">
        <v>9111.2549999999992</v>
      </c>
      <c r="F186" s="1"/>
      <c r="G186" s="3">
        <v>44014</v>
      </c>
      <c r="H186" s="4">
        <v>1.129</v>
      </c>
      <c r="I186" s="4">
        <v>70.441000000000003</v>
      </c>
      <c r="J186" s="4">
        <v>7.0670000000000002</v>
      </c>
      <c r="K186" s="4">
        <v>9111.2549999999992</v>
      </c>
      <c r="M186" s="9">
        <v>10826355</v>
      </c>
      <c r="O186" s="13"/>
      <c r="P186" s="13"/>
      <c r="Q186" s="13"/>
      <c r="R186" s="13"/>
    </row>
    <row r="187" spans="1:18" x14ac:dyDescent="0.25">
      <c r="A187" s="5">
        <v>44015</v>
      </c>
      <c r="B187" s="6">
        <v>1.1224000000000001</v>
      </c>
      <c r="C187" s="6">
        <v>70.519800000000004</v>
      </c>
      <c r="D187" s="6">
        <v>7.0663999999999998</v>
      </c>
      <c r="E187" s="6">
        <v>9087.2150000000001</v>
      </c>
      <c r="F187" s="1"/>
      <c r="G187" s="5">
        <v>44015</v>
      </c>
      <c r="H187" s="6">
        <v>1.1220000000000001</v>
      </c>
      <c r="I187" s="6">
        <v>70.52</v>
      </c>
      <c r="J187" s="6">
        <v>7.0659999999999998</v>
      </c>
      <c r="K187" s="6">
        <v>9087.2150000000001</v>
      </c>
      <c r="M187" s="10">
        <v>11029671</v>
      </c>
      <c r="O187" s="12"/>
      <c r="P187" s="12"/>
      <c r="Q187" s="12"/>
      <c r="R187" s="12"/>
    </row>
    <row r="188" spans="1:18" x14ac:dyDescent="0.25">
      <c r="A188" s="3">
        <v>44016</v>
      </c>
      <c r="B188" s="4"/>
      <c r="C188" s="4">
        <v>70.499899999999997</v>
      </c>
      <c r="D188" s="4">
        <v>7.0663999999999998</v>
      </c>
      <c r="E188" s="4">
        <v>9124.1549999999897</v>
      </c>
      <c r="F188" s="1"/>
      <c r="G188" s="3">
        <v>44016</v>
      </c>
      <c r="H188" s="4">
        <v>1.1220000000000001</v>
      </c>
      <c r="I188" s="4">
        <v>70.5</v>
      </c>
      <c r="J188" s="4">
        <v>7.0659999999999998</v>
      </c>
      <c r="K188" s="4">
        <v>9124.1550000000007</v>
      </c>
      <c r="M188" s="9">
        <v>11248987</v>
      </c>
      <c r="O188" s="13"/>
      <c r="P188" s="13"/>
      <c r="Q188" s="13"/>
      <c r="R188" s="13"/>
    </row>
    <row r="189" spans="1:18" x14ac:dyDescent="0.25">
      <c r="A189" s="5">
        <v>44017</v>
      </c>
      <c r="B189" s="6"/>
      <c r="C189" s="6"/>
      <c r="D189" s="6"/>
      <c r="E189" s="6">
        <v>9044.3850000000002</v>
      </c>
      <c r="F189" s="1"/>
      <c r="G189" s="5">
        <v>44017</v>
      </c>
      <c r="H189" s="6">
        <v>1.1220000000000001</v>
      </c>
      <c r="I189" s="6">
        <v>70.5</v>
      </c>
      <c r="J189" s="6">
        <v>7.0659999999999998</v>
      </c>
      <c r="K189" s="6">
        <v>9044.3850000000002</v>
      </c>
      <c r="M189" s="10">
        <v>11405273</v>
      </c>
      <c r="O189" s="12">
        <f>CORREL(H183:H189,M183:M189)</f>
        <v>-0.24594479910971787</v>
      </c>
      <c r="P189" s="12">
        <f>CORREL(I183:I189,M183:M189)</f>
        <v>0.78480231303580883</v>
      </c>
      <c r="Q189" s="12">
        <f>CORREL(J183:J189,M183:M189)</f>
        <v>-0.67209108850909383</v>
      </c>
      <c r="R189" s="12">
        <f>CORREL(K183:K189,M183:M189)</f>
        <v>-0.62167254571317898</v>
      </c>
    </row>
    <row r="190" spans="1:18" x14ac:dyDescent="0.25">
      <c r="A190" s="3">
        <v>44018</v>
      </c>
      <c r="B190" s="4">
        <v>1.1325000000000001</v>
      </c>
      <c r="C190" s="4"/>
      <c r="D190" s="4">
        <v>7.0187999999999997</v>
      </c>
      <c r="E190" s="4">
        <v>9219.8649999999998</v>
      </c>
      <c r="F190" s="1"/>
      <c r="G190" s="3">
        <v>44018</v>
      </c>
      <c r="H190" s="4">
        <v>1.133</v>
      </c>
      <c r="I190" s="4">
        <v>70.5</v>
      </c>
      <c r="J190" s="4">
        <v>7.0190000000000001</v>
      </c>
      <c r="K190" s="4">
        <v>9219.8649999999998</v>
      </c>
      <c r="M190" s="9">
        <v>11577462</v>
      </c>
      <c r="O190" s="13"/>
      <c r="P190" s="13"/>
      <c r="Q190" s="13"/>
      <c r="R190" s="13"/>
    </row>
    <row r="191" spans="1:18" x14ac:dyDescent="0.25">
      <c r="A191" s="5">
        <v>44019</v>
      </c>
      <c r="B191" s="6">
        <v>1.129</v>
      </c>
      <c r="C191" s="6">
        <v>71.340900000000005</v>
      </c>
      <c r="D191" s="6">
        <v>7.0140000000000002</v>
      </c>
      <c r="E191" s="6">
        <v>9293.5</v>
      </c>
      <c r="F191" s="1"/>
      <c r="G191" s="5">
        <v>44019</v>
      </c>
      <c r="H191" s="6">
        <v>1.129</v>
      </c>
      <c r="I191" s="6">
        <v>71.340999999999994</v>
      </c>
      <c r="J191" s="6">
        <v>7.0140000000000002</v>
      </c>
      <c r="K191" s="6">
        <v>9293.5</v>
      </c>
      <c r="M191" s="10">
        <v>11782644</v>
      </c>
      <c r="O191" s="12"/>
      <c r="P191" s="12"/>
      <c r="Q191" s="12"/>
      <c r="R191" s="12"/>
    </row>
    <row r="192" spans="1:18" x14ac:dyDescent="0.25">
      <c r="A192" s="3">
        <v>44020</v>
      </c>
      <c r="B192" s="4">
        <v>1.1286</v>
      </c>
      <c r="C192" s="4">
        <v>72.171899999999994</v>
      </c>
      <c r="D192" s="4">
        <v>7.0045000000000002</v>
      </c>
      <c r="E192" s="4">
        <v>9354.2749999999996</v>
      </c>
      <c r="F192" s="1"/>
      <c r="G192" s="3">
        <v>44020</v>
      </c>
      <c r="H192" s="4">
        <v>1.129</v>
      </c>
      <c r="I192" s="4">
        <v>72.171999999999997</v>
      </c>
      <c r="J192" s="4">
        <v>7.0049999999999999</v>
      </c>
      <c r="K192" s="4">
        <v>9354.2749999999996</v>
      </c>
      <c r="M192" s="9">
        <v>11992835</v>
      </c>
      <c r="O192" s="13"/>
      <c r="P192" s="13"/>
      <c r="Q192" s="13"/>
      <c r="R192" s="13"/>
    </row>
    <row r="193" spans="1:18" x14ac:dyDescent="0.25">
      <c r="A193" s="5">
        <v>44021</v>
      </c>
      <c r="B193" s="6">
        <v>1.1342000000000001</v>
      </c>
      <c r="C193" s="6">
        <v>71.237899999999996</v>
      </c>
      <c r="D193" s="6">
        <v>6.9941000000000004</v>
      </c>
      <c r="E193" s="6">
        <v>9306.52</v>
      </c>
      <c r="F193" s="1"/>
      <c r="G193" s="5">
        <v>44021</v>
      </c>
      <c r="H193" s="6">
        <v>1.1339999999999999</v>
      </c>
      <c r="I193" s="6">
        <v>71.238</v>
      </c>
      <c r="J193" s="6">
        <v>6.9939999999999998</v>
      </c>
      <c r="K193" s="6">
        <v>9306.52</v>
      </c>
      <c r="M193" s="10">
        <v>12247438</v>
      </c>
      <c r="O193" s="12"/>
      <c r="P193" s="12"/>
      <c r="Q193" s="12"/>
      <c r="R193" s="12"/>
    </row>
    <row r="194" spans="1:18" x14ac:dyDescent="0.25">
      <c r="A194" s="3">
        <v>44022</v>
      </c>
      <c r="B194" s="4">
        <v>1.1275999999999999</v>
      </c>
      <c r="C194" s="4">
        <v>70.88</v>
      </c>
      <c r="D194" s="4">
        <v>7.0018000000000002</v>
      </c>
      <c r="E194" s="4">
        <v>9223.0099999999893</v>
      </c>
      <c r="F194" s="1"/>
      <c r="G194" s="3">
        <v>44022</v>
      </c>
      <c r="H194" s="4">
        <v>1.1279999999999999</v>
      </c>
      <c r="I194" s="4">
        <v>70.88</v>
      </c>
      <c r="J194" s="4">
        <v>7.0019999999999998</v>
      </c>
      <c r="K194" s="4">
        <v>9223.01</v>
      </c>
      <c r="M194" s="9">
        <v>12472943</v>
      </c>
      <c r="O194" s="13"/>
      <c r="P194" s="13"/>
      <c r="Q194" s="13"/>
      <c r="R194" s="13"/>
    </row>
    <row r="195" spans="1:18" x14ac:dyDescent="0.25">
      <c r="A195" s="5">
        <v>44023</v>
      </c>
      <c r="B195" s="6"/>
      <c r="C195" s="6">
        <v>71.229799999999997</v>
      </c>
      <c r="D195" s="6">
        <v>7.0018000000000002</v>
      </c>
      <c r="E195" s="6">
        <v>9245.1749999999993</v>
      </c>
      <c r="F195" s="1"/>
      <c r="G195" s="5">
        <v>44023</v>
      </c>
      <c r="H195" s="6">
        <v>1.1279999999999999</v>
      </c>
      <c r="I195" s="6">
        <v>71.23</v>
      </c>
      <c r="J195" s="6">
        <v>7.0019999999999998</v>
      </c>
      <c r="K195" s="6">
        <v>9245.1749999999993</v>
      </c>
      <c r="M195" s="10">
        <v>12667376</v>
      </c>
      <c r="O195" s="12"/>
      <c r="P195" s="12"/>
      <c r="Q195" s="12"/>
      <c r="R195" s="12"/>
    </row>
    <row r="196" spans="1:18" x14ac:dyDescent="0.25">
      <c r="A196" s="3">
        <v>44024</v>
      </c>
      <c r="B196" s="4"/>
      <c r="C196" s="4"/>
      <c r="D196" s="4"/>
      <c r="E196" s="4">
        <v>9254.56</v>
      </c>
      <c r="F196" s="1"/>
      <c r="G196" s="3">
        <v>44024</v>
      </c>
      <c r="H196" s="4">
        <v>1.1279999999999999</v>
      </c>
      <c r="I196" s="4">
        <v>71.23</v>
      </c>
      <c r="J196" s="4">
        <v>7.0019999999999998</v>
      </c>
      <c r="K196" s="4">
        <v>9254.56</v>
      </c>
      <c r="M196" s="9">
        <v>12856682</v>
      </c>
      <c r="O196" s="13">
        <f>CORREL(H190:H196,M190:M196)</f>
        <v>-0.53215618301360434</v>
      </c>
      <c r="P196" s="13">
        <f>CORREL(I190:I196,M190:M196)</f>
        <v>8.2440718837896498E-2</v>
      </c>
      <c r="Q196" s="13">
        <f>CORREL(J190:J196,M190:M196)</f>
        <v>-0.72868976337849234</v>
      </c>
      <c r="R196" s="13">
        <f>CORREL(K190:K196,M190:M196)</f>
        <v>-0.20938094179372121</v>
      </c>
    </row>
    <row r="197" spans="1:18" x14ac:dyDescent="0.25">
      <c r="A197" s="5">
        <v>44025</v>
      </c>
      <c r="B197" s="6">
        <v>1.1329</v>
      </c>
      <c r="C197" s="6"/>
      <c r="D197" s="6">
        <v>6.9973999999999998</v>
      </c>
      <c r="E197" s="6">
        <v>9268.7999999999993</v>
      </c>
      <c r="F197" s="1"/>
      <c r="G197" s="5">
        <v>44025</v>
      </c>
      <c r="H197" s="6">
        <v>1.133</v>
      </c>
      <c r="I197" s="6">
        <v>71.23</v>
      </c>
      <c r="J197" s="6">
        <v>6.9969999999999999</v>
      </c>
      <c r="K197" s="6">
        <v>9268.7999999999993</v>
      </c>
      <c r="M197" s="10">
        <v>13053276</v>
      </c>
      <c r="O197" s="12"/>
      <c r="P197" s="12"/>
      <c r="Q197" s="12"/>
      <c r="R197" s="12"/>
    </row>
    <row r="198" spans="1:18" x14ac:dyDescent="0.25">
      <c r="A198" s="3">
        <v>44026</v>
      </c>
      <c r="B198" s="4">
        <v>1.1375</v>
      </c>
      <c r="C198" s="4">
        <v>70.747900000000001</v>
      </c>
      <c r="D198" s="4">
        <v>6.9968000000000004</v>
      </c>
      <c r="E198" s="4">
        <v>9194.6350000000002</v>
      </c>
      <c r="F198" s="1"/>
      <c r="G198" s="3">
        <v>44026</v>
      </c>
      <c r="H198" s="4">
        <v>1.1379999999999999</v>
      </c>
      <c r="I198" s="4">
        <v>70.748000000000005</v>
      </c>
      <c r="J198" s="4">
        <v>6.9969999999999999</v>
      </c>
      <c r="K198" s="4">
        <v>9194.6350000000002</v>
      </c>
      <c r="M198" s="9">
        <v>13267451</v>
      </c>
      <c r="O198" s="13"/>
      <c r="P198" s="13"/>
      <c r="Q198" s="13"/>
      <c r="R198" s="13"/>
    </row>
    <row r="199" spans="1:18" x14ac:dyDescent="0.25">
      <c r="A199" s="5">
        <v>44027</v>
      </c>
      <c r="B199" s="6">
        <v>1.1444000000000001</v>
      </c>
      <c r="C199" s="6">
        <v>71.127499999999998</v>
      </c>
      <c r="D199" s="6">
        <v>6.9889000000000001</v>
      </c>
      <c r="E199" s="6">
        <v>9216.73</v>
      </c>
      <c r="F199" s="1"/>
      <c r="G199" s="5">
        <v>44027</v>
      </c>
      <c r="H199" s="6">
        <v>1.1439999999999999</v>
      </c>
      <c r="I199" s="6">
        <v>71.128</v>
      </c>
      <c r="J199" s="6">
        <v>6.9889999999999999</v>
      </c>
      <c r="K199" s="6">
        <v>9216.73</v>
      </c>
      <c r="M199" s="10">
        <v>13496272</v>
      </c>
      <c r="O199" s="12"/>
      <c r="P199" s="12"/>
      <c r="Q199" s="12"/>
      <c r="R199" s="12"/>
    </row>
    <row r="200" spans="1:18" x14ac:dyDescent="0.25">
      <c r="A200" s="3">
        <v>44028</v>
      </c>
      <c r="B200" s="4">
        <v>1.1414</v>
      </c>
      <c r="C200" s="4">
        <v>70.799800000000005</v>
      </c>
      <c r="D200" s="4">
        <v>6.9893000000000001</v>
      </c>
      <c r="E200" s="4">
        <v>9122.85</v>
      </c>
      <c r="F200" s="1"/>
      <c r="G200" s="3">
        <v>44028</v>
      </c>
      <c r="H200" s="4">
        <v>1.141</v>
      </c>
      <c r="I200" s="4">
        <v>70.8</v>
      </c>
      <c r="J200" s="4">
        <v>6.9889999999999999</v>
      </c>
      <c r="K200" s="4">
        <v>9122.85</v>
      </c>
      <c r="M200" s="9">
        <v>13740884</v>
      </c>
      <c r="O200" s="13"/>
      <c r="P200" s="13"/>
      <c r="Q200" s="13"/>
      <c r="R200" s="13"/>
    </row>
    <row r="201" spans="1:18" x14ac:dyDescent="0.25">
      <c r="A201" s="5">
        <v>44029</v>
      </c>
      <c r="B201" s="6">
        <v>1.1428</v>
      </c>
      <c r="C201" s="6">
        <v>71.230999999999995</v>
      </c>
      <c r="D201" s="6">
        <v>6.9922000000000004</v>
      </c>
      <c r="E201" s="6">
        <v>9131.8449999999993</v>
      </c>
      <c r="F201" s="1"/>
      <c r="G201" s="5">
        <v>44029</v>
      </c>
      <c r="H201" s="6">
        <v>1.143</v>
      </c>
      <c r="I201" s="6">
        <v>71.230999999999995</v>
      </c>
      <c r="J201" s="6">
        <v>6.992</v>
      </c>
      <c r="K201" s="6">
        <v>9131.8449999999993</v>
      </c>
      <c r="M201" s="10">
        <v>14009276</v>
      </c>
      <c r="O201" s="12"/>
      <c r="P201" s="12"/>
      <c r="Q201" s="12"/>
      <c r="R201" s="12"/>
    </row>
    <row r="202" spans="1:18" x14ac:dyDescent="0.25">
      <c r="A202" s="3">
        <v>44030</v>
      </c>
      <c r="B202" s="4"/>
      <c r="C202" s="4">
        <v>71.713899999999995</v>
      </c>
      <c r="D202" s="4">
        <v>6.9922000000000004</v>
      </c>
      <c r="E202" s="4">
        <v>9165.93</v>
      </c>
      <c r="F202" s="1"/>
      <c r="G202" s="3">
        <v>44030</v>
      </c>
      <c r="H202" s="4">
        <v>1.143</v>
      </c>
      <c r="I202" s="4">
        <v>71.713999999999999</v>
      </c>
      <c r="J202" s="4">
        <v>6.992</v>
      </c>
      <c r="K202" s="4">
        <v>9165.93</v>
      </c>
      <c r="M202" s="9">
        <v>14230843</v>
      </c>
      <c r="O202" s="13"/>
      <c r="P202" s="13"/>
      <c r="Q202" s="13"/>
      <c r="R202" s="13"/>
    </row>
    <row r="203" spans="1:18" x14ac:dyDescent="0.25">
      <c r="A203" s="5">
        <v>44031</v>
      </c>
      <c r="B203" s="6"/>
      <c r="C203" s="6"/>
      <c r="D203" s="6"/>
      <c r="E203" s="6">
        <v>9175.8549999999996</v>
      </c>
      <c r="F203" s="1"/>
      <c r="G203" s="5">
        <v>44031</v>
      </c>
      <c r="H203" s="6">
        <v>1.143</v>
      </c>
      <c r="I203" s="6">
        <v>71.713999999999999</v>
      </c>
      <c r="J203" s="6">
        <v>6.992</v>
      </c>
      <c r="K203" s="6">
        <v>9175.8549999999996</v>
      </c>
      <c r="M203" s="10">
        <v>14433527</v>
      </c>
      <c r="O203" s="12">
        <f>CORREL(H197:H203,M197:M203)</f>
        <v>0.75679387537727549</v>
      </c>
      <c r="P203" s="12">
        <f>CORREL(I197:I203,M197:M203)</f>
        <v>0.70141348152300065</v>
      </c>
      <c r="Q203" s="12">
        <f>CORREL(J197:J203,M197:M203)</f>
        <v>-0.50533130809892746</v>
      </c>
      <c r="R203" s="12">
        <f>CORREL(K197:K203,M197:M203)</f>
        <v>-0.65014811008740381</v>
      </c>
    </row>
    <row r="204" spans="1:18" x14ac:dyDescent="0.25">
      <c r="A204" s="3">
        <v>44032</v>
      </c>
      <c r="B204" s="4">
        <v>1.1448</v>
      </c>
      <c r="C204" s="4"/>
      <c r="D204" s="4">
        <v>6.9837999999999996</v>
      </c>
      <c r="E204" s="4">
        <v>9180.83</v>
      </c>
      <c r="F204" s="1"/>
      <c r="G204" s="3">
        <v>44032</v>
      </c>
      <c r="H204" s="4">
        <v>1.145</v>
      </c>
      <c r="I204" s="4">
        <v>71.713999999999999</v>
      </c>
      <c r="J204" s="4">
        <v>6.984</v>
      </c>
      <c r="K204" s="4">
        <v>9180.83</v>
      </c>
      <c r="M204" s="9">
        <v>14640161</v>
      </c>
      <c r="O204" s="13"/>
      <c r="P204" s="13"/>
      <c r="Q204" s="13"/>
      <c r="R204" s="13"/>
    </row>
    <row r="205" spans="1:18" x14ac:dyDescent="0.25">
      <c r="A205" s="5">
        <v>44033</v>
      </c>
      <c r="B205" s="6">
        <v>1.1443000000000001</v>
      </c>
      <c r="C205" s="6">
        <v>71.962800000000001</v>
      </c>
      <c r="D205" s="6">
        <v>6.9808000000000003</v>
      </c>
      <c r="E205" s="6">
        <v>9298.9</v>
      </c>
      <c r="F205" s="1"/>
      <c r="G205" s="5">
        <v>44033</v>
      </c>
      <c r="H205" s="6">
        <v>1.1439999999999999</v>
      </c>
      <c r="I205" s="6">
        <v>71.962999999999994</v>
      </c>
      <c r="J205" s="6">
        <v>6.9809999999999999</v>
      </c>
      <c r="K205" s="6">
        <v>9298.9</v>
      </c>
      <c r="M205" s="10">
        <v>14881463</v>
      </c>
      <c r="O205" s="12"/>
      <c r="P205" s="12"/>
      <c r="Q205" s="12"/>
      <c r="R205" s="12"/>
    </row>
    <row r="206" spans="1:18" x14ac:dyDescent="0.25">
      <c r="A206" s="3">
        <v>44034</v>
      </c>
      <c r="B206" s="4">
        <v>1.1577999999999999</v>
      </c>
      <c r="C206" s="4">
        <v>70.966800000000006</v>
      </c>
      <c r="D206" s="4">
        <v>7.0002000000000004</v>
      </c>
      <c r="E206" s="4">
        <v>9420.86</v>
      </c>
      <c r="F206" s="1"/>
      <c r="G206" s="3">
        <v>44034</v>
      </c>
      <c r="H206" s="4">
        <v>1.1579999999999999</v>
      </c>
      <c r="I206" s="4">
        <v>70.966999999999999</v>
      </c>
      <c r="J206" s="4">
        <v>7</v>
      </c>
      <c r="K206" s="4">
        <v>9420.86</v>
      </c>
      <c r="M206" s="9">
        <v>15159691</v>
      </c>
      <c r="O206" s="13"/>
      <c r="P206" s="13"/>
      <c r="Q206" s="13"/>
      <c r="R206" s="13"/>
    </row>
    <row r="207" spans="1:18" x14ac:dyDescent="0.25">
      <c r="A207" s="5">
        <v>44035</v>
      </c>
      <c r="B207" s="6">
        <v>1.1569</v>
      </c>
      <c r="C207" s="6">
        <v>70.7881</v>
      </c>
      <c r="D207" s="6">
        <v>7.0041000000000002</v>
      </c>
      <c r="E207" s="6">
        <v>9566.875</v>
      </c>
      <c r="F207" s="1"/>
      <c r="G207" s="5">
        <v>44035</v>
      </c>
      <c r="H207" s="6">
        <v>1.157</v>
      </c>
      <c r="I207" s="6">
        <v>70.787999999999997</v>
      </c>
      <c r="J207" s="6">
        <v>7.0039999999999996</v>
      </c>
      <c r="K207" s="6">
        <v>9566.875</v>
      </c>
      <c r="M207" s="10">
        <v>15429247</v>
      </c>
      <c r="O207" s="12"/>
      <c r="P207" s="12"/>
      <c r="Q207" s="12"/>
      <c r="R207" s="12"/>
    </row>
    <row r="208" spans="1:18" x14ac:dyDescent="0.25">
      <c r="A208" s="3">
        <v>44036</v>
      </c>
      <c r="B208" s="4">
        <v>1.1608000000000001</v>
      </c>
      <c r="C208" s="4">
        <v>70.962999999999994</v>
      </c>
      <c r="D208" s="4">
        <v>7.0172999999999996</v>
      </c>
      <c r="E208" s="4">
        <v>9562.51</v>
      </c>
      <c r="F208" s="1"/>
      <c r="G208" s="3">
        <v>44036</v>
      </c>
      <c r="H208" s="4">
        <v>1.161</v>
      </c>
      <c r="I208" s="4">
        <v>70.962999999999994</v>
      </c>
      <c r="J208" s="4">
        <v>7.0170000000000003</v>
      </c>
      <c r="K208" s="4">
        <v>9562.51</v>
      </c>
      <c r="M208" s="9">
        <v>15691206</v>
      </c>
      <c r="O208" s="13"/>
      <c r="P208" s="13"/>
      <c r="Q208" s="13"/>
      <c r="R208" s="13"/>
    </row>
    <row r="209" spans="1:18" x14ac:dyDescent="0.25">
      <c r="A209" s="5">
        <v>44037</v>
      </c>
      <c r="B209" s="6"/>
      <c r="C209" s="6">
        <v>71.597399999999993</v>
      </c>
      <c r="D209" s="6">
        <v>7.0172999999999996</v>
      </c>
      <c r="E209" s="6">
        <v>9640.74</v>
      </c>
      <c r="F209" s="1"/>
      <c r="G209" s="5">
        <v>44037</v>
      </c>
      <c r="H209" s="6">
        <v>1.161</v>
      </c>
      <c r="I209" s="6">
        <v>71.596999999999994</v>
      </c>
      <c r="J209" s="6">
        <v>7.0170000000000003</v>
      </c>
      <c r="K209" s="6">
        <v>9640.74</v>
      </c>
      <c r="M209" s="10">
        <v>16004562</v>
      </c>
      <c r="O209" s="12"/>
      <c r="P209" s="12"/>
      <c r="Q209" s="12"/>
      <c r="R209" s="12"/>
    </row>
    <row r="210" spans="1:18" x14ac:dyDescent="0.25">
      <c r="A210" s="3">
        <v>44038</v>
      </c>
      <c r="B210" s="4"/>
      <c r="C210" s="4"/>
      <c r="D210" s="4"/>
      <c r="E210" s="4">
        <v>9899.8149999999896</v>
      </c>
      <c r="F210" s="1"/>
      <c r="G210" s="3">
        <v>44038</v>
      </c>
      <c r="H210" s="4">
        <v>1.161</v>
      </c>
      <c r="I210" s="4">
        <v>71.596999999999994</v>
      </c>
      <c r="J210" s="4">
        <v>7.0170000000000003</v>
      </c>
      <c r="K210" s="4">
        <v>9899.8150000000005</v>
      </c>
      <c r="M210" s="9">
        <v>16183248</v>
      </c>
      <c r="O210" s="13">
        <f>CORREL(H204:H210,M204:M210)</f>
        <v>0.87517097932319388</v>
      </c>
      <c r="P210" s="13">
        <f>CORREL(I204:I210,M204:M210)</f>
        <v>-0.18748006434821374</v>
      </c>
      <c r="Q210" s="13">
        <f>CORREL(J204:J210,M204:M210)</f>
        <v>0.94179767994341157</v>
      </c>
      <c r="R210" s="13">
        <f>CORREL(K204:K210,M204:M210)</f>
        <v>0.96328570757967946</v>
      </c>
    </row>
    <row r="211" spans="1:18" x14ac:dyDescent="0.25">
      <c r="A211" s="5">
        <v>44039</v>
      </c>
      <c r="B211" s="6">
        <v>1.1759999999999999</v>
      </c>
      <c r="C211" s="6"/>
      <c r="D211" s="6">
        <v>6.9958999999999998</v>
      </c>
      <c r="E211" s="6">
        <v>10666.494999999901</v>
      </c>
      <c r="F211" s="1"/>
      <c r="G211" s="5">
        <v>44039</v>
      </c>
      <c r="H211" s="6">
        <v>1.1759999999999999</v>
      </c>
      <c r="I211" s="6">
        <v>71.596999999999994</v>
      </c>
      <c r="J211" s="6">
        <v>6.9960000000000004</v>
      </c>
      <c r="K211" s="6">
        <v>10666.495000000001</v>
      </c>
      <c r="M211" s="10">
        <v>16392763</v>
      </c>
      <c r="O211" s="12"/>
      <c r="P211" s="12"/>
      <c r="Q211" s="12"/>
      <c r="R211" s="12"/>
    </row>
    <row r="212" spans="1:18" x14ac:dyDescent="0.25">
      <c r="A212" s="3">
        <v>44040</v>
      </c>
      <c r="B212" s="4">
        <v>1.1717</v>
      </c>
      <c r="C212" s="4">
        <v>71.584999999999994</v>
      </c>
      <c r="D212" s="4">
        <v>7.0007999999999999</v>
      </c>
      <c r="E212" s="4">
        <v>10922.184999999999</v>
      </c>
      <c r="F212" s="1"/>
      <c r="G212" s="3">
        <v>44040</v>
      </c>
      <c r="H212" s="4">
        <v>1.1719999999999999</v>
      </c>
      <c r="I212" s="4">
        <v>71.584999999999994</v>
      </c>
      <c r="J212" s="4">
        <v>7.0010000000000003</v>
      </c>
      <c r="K212" s="4">
        <v>10922.184999999999</v>
      </c>
      <c r="M212" s="9">
        <v>16647351</v>
      </c>
      <c r="O212" s="13"/>
      <c r="P212" s="13"/>
      <c r="Q212" s="13"/>
      <c r="R212" s="13"/>
    </row>
    <row r="213" spans="1:18" x14ac:dyDescent="0.25">
      <c r="A213" s="5">
        <v>44041</v>
      </c>
      <c r="B213" s="6">
        <v>1.1725000000000001</v>
      </c>
      <c r="C213" s="6">
        <v>71.919600000000003</v>
      </c>
      <c r="D213" s="6">
        <v>7.0018000000000002</v>
      </c>
      <c r="E213" s="6">
        <v>11101.285</v>
      </c>
      <c r="F213" s="1"/>
      <c r="G213" s="5">
        <v>44041</v>
      </c>
      <c r="H213" s="6">
        <v>1.173</v>
      </c>
      <c r="I213" s="6">
        <v>71.92</v>
      </c>
      <c r="J213" s="6">
        <v>7.0019999999999998</v>
      </c>
      <c r="K213" s="6">
        <v>11101.285</v>
      </c>
      <c r="M213" s="10">
        <v>16941683</v>
      </c>
      <c r="O213" s="12"/>
      <c r="P213" s="12"/>
      <c r="Q213" s="12"/>
      <c r="R213" s="12"/>
    </row>
    <row r="214" spans="1:18" x14ac:dyDescent="0.25">
      <c r="A214" s="3">
        <v>44042</v>
      </c>
      <c r="B214" s="4">
        <v>1.1742999999999999</v>
      </c>
      <c r="C214" s="4">
        <v>6.9752000000000001</v>
      </c>
      <c r="D214" s="4">
        <v>7.0087999999999999</v>
      </c>
      <c r="E214" s="4">
        <v>11028.95</v>
      </c>
      <c r="F214" s="1"/>
      <c r="G214" s="3">
        <v>44042</v>
      </c>
      <c r="H214" s="4">
        <v>1.1739999999999999</v>
      </c>
      <c r="I214" s="4">
        <v>6.9749999999999996</v>
      </c>
      <c r="J214" s="4">
        <v>7.0090000000000003</v>
      </c>
      <c r="K214" s="4">
        <v>11028.95</v>
      </c>
      <c r="M214" s="9">
        <v>17224466</v>
      </c>
      <c r="O214" s="13"/>
      <c r="P214" s="13"/>
      <c r="Q214" s="13"/>
      <c r="R214" s="13"/>
    </row>
    <row r="215" spans="1:18" x14ac:dyDescent="0.25">
      <c r="A215" s="5">
        <v>44043</v>
      </c>
      <c r="B215" s="6">
        <v>1.1848000000000001</v>
      </c>
      <c r="C215" s="6">
        <v>73.363299999999995</v>
      </c>
      <c r="D215" s="6">
        <v>6.9749999999999996</v>
      </c>
      <c r="E215" s="6">
        <v>11217.99</v>
      </c>
      <c r="F215" s="1"/>
      <c r="G215" s="5">
        <v>44043</v>
      </c>
      <c r="H215" s="6">
        <v>1.1850000000000001</v>
      </c>
      <c r="I215" s="6">
        <v>73.363</v>
      </c>
      <c r="J215" s="6">
        <v>6.9749999999999996</v>
      </c>
      <c r="K215" s="6">
        <v>11217.99</v>
      </c>
      <c r="M215" s="10">
        <v>17579347</v>
      </c>
      <c r="O215" s="12"/>
      <c r="P215" s="12"/>
      <c r="Q215" s="12"/>
      <c r="R215" s="12"/>
    </row>
    <row r="216" spans="1:18" x14ac:dyDescent="0.25">
      <c r="A216" s="3">
        <v>44044</v>
      </c>
      <c r="B216" s="4"/>
      <c r="C216" s="4">
        <v>73.426100000000005</v>
      </c>
      <c r="D216" s="4">
        <v>6.9752000000000001</v>
      </c>
      <c r="E216" s="4">
        <v>11557.875</v>
      </c>
      <c r="F216" s="1"/>
      <c r="G216" s="3">
        <v>44044</v>
      </c>
      <c r="H216" s="4">
        <v>1.1850000000000001</v>
      </c>
      <c r="I216" s="4">
        <v>73.426000000000002</v>
      </c>
      <c r="J216" s="4">
        <v>6.9749999999999996</v>
      </c>
      <c r="K216" s="4">
        <v>11557.875</v>
      </c>
      <c r="M216" s="9">
        <v>17834109</v>
      </c>
      <c r="O216" s="13"/>
      <c r="P216" s="13"/>
      <c r="Q216" s="13"/>
      <c r="R216" s="13"/>
    </row>
    <row r="217" spans="1:18" x14ac:dyDescent="0.25">
      <c r="A217" s="5">
        <v>44045</v>
      </c>
      <c r="B217" s="6"/>
      <c r="C217" s="6"/>
      <c r="D217" s="6"/>
      <c r="E217" s="6">
        <v>11400.555</v>
      </c>
      <c r="F217" s="1"/>
      <c r="G217" s="5">
        <v>44045</v>
      </c>
      <c r="H217" s="6">
        <v>1.1850000000000001</v>
      </c>
      <c r="I217" s="6">
        <v>73.426000000000002</v>
      </c>
      <c r="J217" s="6">
        <v>6.9749999999999996</v>
      </c>
      <c r="K217" s="6">
        <v>11400.555</v>
      </c>
      <c r="M217" s="10">
        <v>17986574</v>
      </c>
      <c r="O217" s="12">
        <f>CORREL(H211:H217,M211:M217)</f>
        <v>0.83821753151651557</v>
      </c>
      <c r="P217" s="12">
        <f>CORREL(I211:I217,M211:M217)</f>
        <v>3.7277464474339148E-2</v>
      </c>
      <c r="Q217" s="12">
        <f>CORREL(J211:J217,M211:M217)</f>
        <v>-0.7527287638847292</v>
      </c>
      <c r="R217" s="12">
        <f>CORREL(K211:K217,M211:M217)</f>
        <v>0.93804877218658067</v>
      </c>
    </row>
    <row r="218" spans="1:18" x14ac:dyDescent="0.25">
      <c r="A218" s="3">
        <v>44046</v>
      </c>
      <c r="B218" s="4">
        <v>1.1726000000000001</v>
      </c>
      <c r="C218" s="4"/>
      <c r="D218" s="4">
        <v>6.9808000000000003</v>
      </c>
      <c r="E218" s="4">
        <v>11210.975</v>
      </c>
      <c r="F218" s="1"/>
      <c r="G218" s="3">
        <v>44046</v>
      </c>
      <c r="H218" s="4">
        <v>1.173</v>
      </c>
      <c r="I218" s="4">
        <v>73.426000000000002</v>
      </c>
      <c r="J218" s="4">
        <v>6.9809999999999999</v>
      </c>
      <c r="K218" s="4">
        <v>11210.975</v>
      </c>
      <c r="M218" s="9">
        <v>18203492</v>
      </c>
      <c r="O218" s="13"/>
      <c r="P218" s="13"/>
      <c r="Q218" s="13"/>
      <c r="R218" s="13"/>
    </row>
    <row r="219" spans="1:18" x14ac:dyDescent="0.25">
      <c r="A219" s="5">
        <v>44047</v>
      </c>
      <c r="B219" s="6">
        <v>1.1765000000000001</v>
      </c>
      <c r="C219" s="6">
        <v>74.158600000000007</v>
      </c>
      <c r="D219" s="6">
        <v>6.9737</v>
      </c>
      <c r="E219" s="6">
        <v>11218.115</v>
      </c>
      <c r="F219" s="1"/>
      <c r="G219" s="5">
        <v>44047</v>
      </c>
      <c r="H219" s="6">
        <v>1.177</v>
      </c>
      <c r="I219" s="6">
        <v>74.159000000000006</v>
      </c>
      <c r="J219" s="6">
        <v>6.9740000000000002</v>
      </c>
      <c r="K219" s="6">
        <v>11218.115</v>
      </c>
      <c r="M219" s="10">
        <v>18451273</v>
      </c>
      <c r="O219" s="12"/>
      <c r="P219" s="12"/>
      <c r="Q219" s="12"/>
      <c r="R219" s="12"/>
    </row>
    <row r="220" spans="1:18" x14ac:dyDescent="0.25">
      <c r="A220" s="3">
        <v>44048</v>
      </c>
      <c r="B220" s="4">
        <v>1.1854</v>
      </c>
      <c r="C220" s="4">
        <v>73.380600000000001</v>
      </c>
      <c r="D220" s="4">
        <v>6.9356</v>
      </c>
      <c r="E220" s="4">
        <v>11443.545</v>
      </c>
      <c r="F220" s="1"/>
      <c r="G220" s="3">
        <v>44048</v>
      </c>
      <c r="H220" s="4">
        <v>1.1850000000000001</v>
      </c>
      <c r="I220" s="4">
        <v>73.381</v>
      </c>
      <c r="J220" s="4">
        <v>6.9359999999999999</v>
      </c>
      <c r="K220" s="4">
        <v>11443.545</v>
      </c>
      <c r="M220" s="9">
        <v>18704381</v>
      </c>
      <c r="O220" s="13"/>
      <c r="P220" s="13"/>
      <c r="Q220" s="13"/>
      <c r="R220" s="13"/>
    </row>
    <row r="221" spans="1:18" x14ac:dyDescent="0.25">
      <c r="A221" s="5">
        <v>44049</v>
      </c>
      <c r="B221" s="6">
        <v>1.1842999999999999</v>
      </c>
      <c r="C221" s="6">
        <v>73.280600000000007</v>
      </c>
      <c r="D221" s="6">
        <v>6.9535</v>
      </c>
      <c r="E221" s="6">
        <v>11743.805</v>
      </c>
      <c r="F221" s="1"/>
      <c r="G221" s="5">
        <v>44049</v>
      </c>
      <c r="H221" s="6">
        <v>1.1839999999999999</v>
      </c>
      <c r="I221" s="6">
        <v>73.281000000000006</v>
      </c>
      <c r="J221" s="6">
        <v>6.9539999999999997</v>
      </c>
      <c r="K221" s="6">
        <v>11743.805</v>
      </c>
      <c r="M221" s="10">
        <v>19032189</v>
      </c>
      <c r="O221" s="12"/>
      <c r="P221" s="12"/>
      <c r="Q221" s="12"/>
      <c r="R221" s="12"/>
    </row>
    <row r="222" spans="1:18" x14ac:dyDescent="0.25">
      <c r="A222" s="3">
        <v>44050</v>
      </c>
      <c r="B222" s="4">
        <v>1.1817</v>
      </c>
      <c r="C222" s="4">
        <v>73.039699999999996</v>
      </c>
      <c r="D222" s="4">
        <v>6.9678000000000004</v>
      </c>
      <c r="E222" s="4">
        <v>11631.52</v>
      </c>
      <c r="F222" s="1"/>
      <c r="G222" s="3">
        <v>44050</v>
      </c>
      <c r="H222" s="4">
        <v>1.1819999999999999</v>
      </c>
      <c r="I222" s="4">
        <v>73.040000000000006</v>
      </c>
      <c r="J222" s="4">
        <v>6.968</v>
      </c>
      <c r="K222" s="4">
        <v>11631.52</v>
      </c>
      <c r="M222" s="9">
        <v>19314754</v>
      </c>
      <c r="O222" s="13"/>
      <c r="P222" s="13"/>
      <c r="Q222" s="13"/>
      <c r="R222" s="13"/>
    </row>
    <row r="223" spans="1:18" x14ac:dyDescent="0.25">
      <c r="A223" s="5">
        <v>44051</v>
      </c>
      <c r="B223" s="6"/>
      <c r="C223" s="6">
        <v>73.637600000000006</v>
      </c>
      <c r="D223" s="6">
        <v>6.9678000000000004</v>
      </c>
      <c r="E223" s="6">
        <v>11673.135</v>
      </c>
      <c r="F223" s="1"/>
      <c r="G223" s="5">
        <v>44051</v>
      </c>
      <c r="H223" s="6">
        <v>1.1819999999999999</v>
      </c>
      <c r="I223" s="6">
        <v>73.638000000000005</v>
      </c>
      <c r="J223" s="6">
        <v>6.968</v>
      </c>
      <c r="K223" s="6">
        <v>11673.135</v>
      </c>
      <c r="M223" s="10">
        <v>19634514</v>
      </c>
      <c r="O223" s="12"/>
      <c r="P223" s="12"/>
      <c r="Q223" s="12"/>
      <c r="R223" s="12"/>
    </row>
    <row r="224" spans="1:18" x14ac:dyDescent="0.25">
      <c r="A224" s="3">
        <v>44052</v>
      </c>
      <c r="B224" s="4"/>
      <c r="C224" s="4"/>
      <c r="D224" s="4"/>
      <c r="E224" s="4">
        <v>11668.43</v>
      </c>
      <c r="F224" s="1"/>
      <c r="G224" s="3">
        <v>44052</v>
      </c>
      <c r="H224" s="4">
        <v>1.1819999999999999</v>
      </c>
      <c r="I224" s="4">
        <v>73.638000000000005</v>
      </c>
      <c r="J224" s="4">
        <v>6.968</v>
      </c>
      <c r="K224" s="4">
        <v>11668.43</v>
      </c>
      <c r="M224" s="9">
        <v>19910652</v>
      </c>
      <c r="O224" s="13">
        <f>CORREL(H218:H224,M218:M224)</f>
        <v>0.59292918498166092</v>
      </c>
      <c r="P224" s="13">
        <f>CORREL(I218:I224,M218:M224)</f>
        <v>-0.15697489001965989</v>
      </c>
      <c r="Q224" s="13">
        <f>CORREL(J218:J224,M218:M224)</f>
        <v>-6.5906294477796362E-2</v>
      </c>
      <c r="R224" s="13">
        <f>CORREL(K218:K224,M218:M224)</f>
        <v>0.84717645952890419</v>
      </c>
    </row>
    <row r="225" spans="1:18" x14ac:dyDescent="0.25">
      <c r="A225" s="5">
        <v>44053</v>
      </c>
      <c r="B225" s="6">
        <v>1.1762999999999999</v>
      </c>
      <c r="C225" s="6"/>
      <c r="D225" s="6">
        <v>6.9619</v>
      </c>
      <c r="E225" s="6">
        <v>11857.36</v>
      </c>
      <c r="F225" s="1"/>
      <c r="G225" s="5">
        <v>44053</v>
      </c>
      <c r="H225" s="6">
        <v>1.1759999999999999</v>
      </c>
      <c r="I225" s="6">
        <v>73.638000000000005</v>
      </c>
      <c r="J225" s="6">
        <v>6.9619999999999997</v>
      </c>
      <c r="K225" s="6">
        <v>11857.36</v>
      </c>
      <c r="M225" s="10">
        <v>20147431</v>
      </c>
      <c r="O225" s="12"/>
      <c r="P225" s="12"/>
      <c r="Q225" s="12"/>
      <c r="R225" s="12"/>
    </row>
    <row r="226" spans="1:18" x14ac:dyDescent="0.25">
      <c r="A226" s="3">
        <v>44054</v>
      </c>
      <c r="B226" s="4">
        <v>1.1782999999999999</v>
      </c>
      <c r="C226" s="4">
        <v>73.775000000000006</v>
      </c>
      <c r="D226" s="4">
        <v>6.9462999999999999</v>
      </c>
      <c r="E226" s="4">
        <v>11539.5</v>
      </c>
      <c r="F226" s="1"/>
      <c r="G226" s="3">
        <v>44054</v>
      </c>
      <c r="H226" s="4">
        <v>1.1779999999999999</v>
      </c>
      <c r="I226" s="4">
        <v>73.775000000000006</v>
      </c>
      <c r="J226" s="4">
        <v>6.9459999999999997</v>
      </c>
      <c r="K226" s="4">
        <v>11539.5</v>
      </c>
      <c r="M226" s="9">
        <v>20382927</v>
      </c>
      <c r="O226" s="13"/>
      <c r="P226" s="13"/>
      <c r="Q226" s="13"/>
      <c r="R226" s="13"/>
    </row>
    <row r="227" spans="1:18" x14ac:dyDescent="0.25">
      <c r="A227" s="5">
        <v>44055</v>
      </c>
      <c r="B227" s="6">
        <v>1.1771</v>
      </c>
      <c r="C227" s="6">
        <v>73.152199999999993</v>
      </c>
      <c r="D227" s="6">
        <v>6.9371999999999998</v>
      </c>
      <c r="E227" s="6">
        <v>11401.924999999999</v>
      </c>
      <c r="F227" s="1"/>
      <c r="G227" s="5">
        <v>44055</v>
      </c>
      <c r="H227" s="6">
        <v>1.177</v>
      </c>
      <c r="I227" s="6">
        <v>73.152000000000001</v>
      </c>
      <c r="J227" s="6">
        <v>6.9370000000000003</v>
      </c>
      <c r="K227" s="6">
        <v>11401.924999999999</v>
      </c>
      <c r="M227" s="10">
        <v>20520734</v>
      </c>
      <c r="O227" s="12"/>
      <c r="P227" s="12"/>
      <c r="Q227" s="12"/>
      <c r="R227" s="12"/>
    </row>
    <row r="228" spans="1:18" x14ac:dyDescent="0.25">
      <c r="A228" s="3">
        <v>44056</v>
      </c>
      <c r="B228" s="4">
        <v>1.1833</v>
      </c>
      <c r="C228" s="4">
        <v>73.235100000000003</v>
      </c>
      <c r="D228" s="4">
        <v>6.9451000000000001</v>
      </c>
      <c r="E228" s="4">
        <v>11539.955</v>
      </c>
      <c r="F228" s="1"/>
      <c r="G228" s="3">
        <v>44056</v>
      </c>
      <c r="H228" s="4">
        <v>1.1830000000000001</v>
      </c>
      <c r="I228" s="4">
        <v>73.234999999999999</v>
      </c>
      <c r="J228" s="4">
        <v>6.9450000000000003</v>
      </c>
      <c r="K228" s="4">
        <v>11539.955</v>
      </c>
      <c r="M228" s="9">
        <v>20759522</v>
      </c>
      <c r="O228" s="13"/>
      <c r="P228" s="13"/>
      <c r="Q228" s="13"/>
      <c r="R228" s="13"/>
    </row>
    <row r="229" spans="1:18" x14ac:dyDescent="0.25">
      <c r="A229" s="5">
        <v>44057</v>
      </c>
      <c r="B229" s="6">
        <v>1.1813</v>
      </c>
      <c r="C229" s="6">
        <v>73.606700000000004</v>
      </c>
      <c r="D229" s="6">
        <v>6.9503000000000004</v>
      </c>
      <c r="E229" s="6">
        <v>11760.315000000001</v>
      </c>
      <c r="F229" s="1"/>
      <c r="G229" s="5">
        <v>44057</v>
      </c>
      <c r="H229" s="6">
        <v>1.181</v>
      </c>
      <c r="I229" s="6">
        <v>73.606999999999999</v>
      </c>
      <c r="J229" s="6">
        <v>6.95</v>
      </c>
      <c r="K229" s="6">
        <v>11760.315000000001</v>
      </c>
      <c r="M229" s="10">
        <v>21084741</v>
      </c>
      <c r="O229" s="12"/>
      <c r="P229" s="12"/>
      <c r="Q229" s="12"/>
      <c r="R229" s="12"/>
    </row>
    <row r="230" spans="1:18" x14ac:dyDescent="0.25">
      <c r="A230" s="3">
        <v>44058</v>
      </c>
      <c r="B230" s="4"/>
      <c r="C230" s="4">
        <v>73.215699999999998</v>
      </c>
      <c r="D230" s="4">
        <v>6.9505999999999997</v>
      </c>
      <c r="E230" s="4">
        <v>11839.75</v>
      </c>
      <c r="F230" s="1"/>
      <c r="G230" s="3">
        <v>44058</v>
      </c>
      <c r="H230" s="4">
        <v>1.181</v>
      </c>
      <c r="I230" s="4">
        <v>73.215999999999994</v>
      </c>
      <c r="J230" s="4">
        <v>6.9509999999999996</v>
      </c>
      <c r="K230" s="4">
        <v>11839.75</v>
      </c>
      <c r="M230" s="9">
        <v>21362394</v>
      </c>
      <c r="O230" s="13"/>
      <c r="P230" s="13"/>
      <c r="Q230" s="13"/>
      <c r="R230" s="13"/>
    </row>
    <row r="231" spans="1:18" x14ac:dyDescent="0.25">
      <c r="A231" s="5">
        <v>44059</v>
      </c>
      <c r="B231" s="6"/>
      <c r="C231" s="6"/>
      <c r="D231" s="6"/>
      <c r="E231" s="6">
        <v>11818.09</v>
      </c>
      <c r="F231" s="1"/>
      <c r="G231" s="5">
        <v>44059</v>
      </c>
      <c r="H231" s="6">
        <v>1.181</v>
      </c>
      <c r="I231" s="6">
        <v>73.215999999999994</v>
      </c>
      <c r="J231" s="6">
        <v>6.9509999999999996</v>
      </c>
      <c r="K231" s="6">
        <v>11818.09</v>
      </c>
      <c r="M231" s="10">
        <v>21588827</v>
      </c>
      <c r="O231" s="12">
        <f>CORREL(H225:H231,M225:M231)</f>
        <v>0.72039143552386431</v>
      </c>
      <c r="P231" s="12">
        <f>CORREL(I225:I231,M225:M231)</f>
        <v>-0.52147763679048598</v>
      </c>
      <c r="Q231" s="12">
        <f>CORREL(J225:J231,M225:M231)</f>
        <v>-2.8771384619851924E-2</v>
      </c>
      <c r="R231" s="12">
        <f>CORREL(K225:K231,M225:M231)</f>
        <v>0.42730049722038715</v>
      </c>
    </row>
    <row r="232" spans="1:18" x14ac:dyDescent="0.25">
      <c r="A232" s="3">
        <v>44060</v>
      </c>
      <c r="B232" s="4">
        <v>1.1853</v>
      </c>
      <c r="C232" s="4"/>
      <c r="D232" s="4">
        <v>6.9619</v>
      </c>
      <c r="E232" s="4">
        <v>12125.195</v>
      </c>
      <c r="F232" s="1"/>
      <c r="G232" s="3">
        <v>44060</v>
      </c>
      <c r="H232" s="4">
        <v>1.1850000000000001</v>
      </c>
      <c r="I232" s="4">
        <v>73.215999999999994</v>
      </c>
      <c r="J232" s="4">
        <v>6.9619999999999997</v>
      </c>
      <c r="K232" s="4">
        <v>12125.195</v>
      </c>
      <c r="M232" s="9">
        <v>21791372</v>
      </c>
      <c r="O232" s="13"/>
      <c r="P232" s="13"/>
      <c r="Q232" s="13"/>
      <c r="R232" s="13"/>
    </row>
    <row r="233" spans="1:18" x14ac:dyDescent="0.25">
      <c r="A233" s="5">
        <v>44061</v>
      </c>
      <c r="B233" s="6">
        <v>1.1906000000000001</v>
      </c>
      <c r="C233" s="6">
        <v>72.967600000000004</v>
      </c>
      <c r="D233" s="6">
        <v>6.9462999999999999</v>
      </c>
      <c r="E233" s="6">
        <v>12126.32</v>
      </c>
      <c r="F233" s="1"/>
      <c r="G233" s="5">
        <v>44061</v>
      </c>
      <c r="H233" s="6">
        <v>1.1910000000000001</v>
      </c>
      <c r="I233" s="6">
        <v>72.968000000000004</v>
      </c>
      <c r="J233" s="6">
        <v>6.9459999999999997</v>
      </c>
      <c r="K233" s="6">
        <v>12126.32</v>
      </c>
      <c r="M233" s="10">
        <v>22031693</v>
      </c>
      <c r="O233" s="12"/>
      <c r="P233" s="12"/>
      <c r="Q233" s="12"/>
      <c r="R233" s="12"/>
    </row>
    <row r="234" spans="1:18" x14ac:dyDescent="0.25">
      <c r="A234" s="3">
        <v>44062</v>
      </c>
      <c r="B234" s="4">
        <v>1.1933</v>
      </c>
      <c r="C234" s="4">
        <v>73.432100000000005</v>
      </c>
      <c r="D234" s="4">
        <v>6.9371999999999998</v>
      </c>
      <c r="E234" s="4">
        <v>11807</v>
      </c>
      <c r="F234" s="1"/>
      <c r="G234" s="3">
        <v>44062</v>
      </c>
      <c r="H234" s="4">
        <v>1.1930000000000001</v>
      </c>
      <c r="I234" s="4">
        <v>73.432000000000002</v>
      </c>
      <c r="J234" s="4">
        <v>6.9370000000000003</v>
      </c>
      <c r="K234" s="4">
        <v>11807</v>
      </c>
      <c r="M234" s="9">
        <v>22275644</v>
      </c>
      <c r="O234" s="13"/>
      <c r="P234" s="13"/>
      <c r="Q234" s="13"/>
      <c r="R234" s="13"/>
    </row>
    <row r="235" spans="1:18" x14ac:dyDescent="0.25">
      <c r="A235" s="5">
        <v>44063</v>
      </c>
      <c r="B235" s="6">
        <v>1.1850000000000001</v>
      </c>
      <c r="C235" s="6">
        <v>73.239199999999997</v>
      </c>
      <c r="D235" s="6">
        <v>6.9451000000000001</v>
      </c>
      <c r="E235" s="6">
        <v>11783.875</v>
      </c>
      <c r="F235" s="1"/>
      <c r="G235" s="5">
        <v>44063</v>
      </c>
      <c r="H235" s="6">
        <v>1.1850000000000001</v>
      </c>
      <c r="I235" s="6">
        <v>73.239000000000004</v>
      </c>
      <c r="J235" s="6">
        <v>6.9450000000000003</v>
      </c>
      <c r="K235" s="6">
        <v>11783.875</v>
      </c>
      <c r="M235" s="10">
        <v>22581343</v>
      </c>
      <c r="O235" s="12"/>
      <c r="P235" s="12"/>
      <c r="Q235" s="12"/>
      <c r="R235" s="12"/>
    </row>
    <row r="236" spans="1:18" x14ac:dyDescent="0.25">
      <c r="A236" s="3">
        <v>44064</v>
      </c>
      <c r="B236" s="4">
        <v>1.1769000000000001</v>
      </c>
      <c r="C236" s="4">
        <v>73.771100000000004</v>
      </c>
      <c r="D236" s="4">
        <v>6.9503000000000004</v>
      </c>
      <c r="E236" s="4">
        <v>11688.594999999999</v>
      </c>
      <c r="F236" s="1"/>
      <c r="G236" s="3">
        <v>44064</v>
      </c>
      <c r="H236" s="4">
        <v>1.177</v>
      </c>
      <c r="I236" s="4">
        <v>73.771000000000001</v>
      </c>
      <c r="J236" s="4">
        <v>6.95</v>
      </c>
      <c r="K236" s="4">
        <v>11688.594999999999</v>
      </c>
      <c r="M236" s="9">
        <v>22812409</v>
      </c>
      <c r="O236" s="13"/>
      <c r="P236" s="13"/>
      <c r="Q236" s="13"/>
      <c r="R236" s="13"/>
    </row>
    <row r="237" spans="1:18" x14ac:dyDescent="0.25">
      <c r="A237" s="5">
        <v>44065</v>
      </c>
      <c r="B237" s="6"/>
      <c r="C237" s="6">
        <v>74.099900000000005</v>
      </c>
      <c r="D237" s="6">
        <v>6.9503000000000004</v>
      </c>
      <c r="E237" s="6">
        <v>11532.54</v>
      </c>
      <c r="F237" s="1"/>
      <c r="G237" s="5">
        <v>44065</v>
      </c>
      <c r="H237" s="6">
        <v>1.177</v>
      </c>
      <c r="I237" s="6">
        <v>74.099999999999994</v>
      </c>
      <c r="J237" s="6">
        <v>6.95</v>
      </c>
      <c r="K237" s="6">
        <v>11532.54</v>
      </c>
      <c r="M237" s="10">
        <v>23025137</v>
      </c>
      <c r="O237" s="12"/>
      <c r="P237" s="12"/>
      <c r="Q237" s="12"/>
      <c r="R237" s="12"/>
    </row>
    <row r="238" spans="1:18" x14ac:dyDescent="0.25">
      <c r="A238" s="3">
        <v>44066</v>
      </c>
      <c r="B238" s="4"/>
      <c r="C238" s="4"/>
      <c r="D238" s="4"/>
      <c r="E238" s="4">
        <v>11617.61</v>
      </c>
      <c r="F238" s="1"/>
      <c r="G238" s="3">
        <v>44066</v>
      </c>
      <c r="H238" s="4">
        <v>1.177</v>
      </c>
      <c r="I238" s="4">
        <v>74.099999999999994</v>
      </c>
      <c r="J238" s="4">
        <v>6.95</v>
      </c>
      <c r="K238" s="4">
        <v>11617.61</v>
      </c>
      <c r="M238" s="9">
        <v>23291642</v>
      </c>
      <c r="O238" s="13">
        <f>CORREL(H232:H238,M232:M238)</f>
        <v>-0.7767631658176487</v>
      </c>
      <c r="P238" s="13">
        <f>CORREL(I232:I238,M232:M238)</f>
        <v>0.89113454467315345</v>
      </c>
      <c r="Q238" s="13">
        <f>CORREL(J232:J238,M232:M238)</f>
        <v>-0.15023740342303704</v>
      </c>
      <c r="R238" s="13">
        <f>CORREL(K232:K238,M232:M238)</f>
        <v>-0.93120653467838066</v>
      </c>
    </row>
    <row r="239" spans="1:18" x14ac:dyDescent="0.25">
      <c r="A239" s="5">
        <v>44067</v>
      </c>
      <c r="B239" s="6">
        <v>1.1847000000000001</v>
      </c>
      <c r="C239" s="6"/>
      <c r="D239" s="6">
        <v>6.9199000000000002</v>
      </c>
      <c r="E239" s="6">
        <v>11711.045</v>
      </c>
      <c r="F239" s="1"/>
      <c r="G239" s="5">
        <v>44067</v>
      </c>
      <c r="H239" s="6">
        <v>1.1850000000000001</v>
      </c>
      <c r="I239" s="6">
        <v>74.099999999999994</v>
      </c>
      <c r="J239" s="6">
        <v>6.92</v>
      </c>
      <c r="K239" s="6">
        <v>11711.045</v>
      </c>
      <c r="M239" s="10">
        <v>23533518</v>
      </c>
      <c r="O239" s="12"/>
      <c r="P239" s="12"/>
      <c r="Q239" s="12"/>
      <c r="R239" s="12"/>
    </row>
    <row r="240" spans="1:18" x14ac:dyDescent="0.25">
      <c r="A240" s="3">
        <v>44068</v>
      </c>
      <c r="B240" s="4">
        <v>1.1814</v>
      </c>
      <c r="C240" s="4">
        <v>74.418400000000005</v>
      </c>
      <c r="D240" s="4">
        <v>6.9124999999999996</v>
      </c>
      <c r="E240" s="4">
        <v>11449</v>
      </c>
      <c r="F240" s="1"/>
      <c r="G240" s="3">
        <v>44068</v>
      </c>
      <c r="H240" s="4">
        <v>1.181</v>
      </c>
      <c r="I240" s="4">
        <v>74.418000000000006</v>
      </c>
      <c r="J240" s="4">
        <v>6.9130000000000003</v>
      </c>
      <c r="K240" s="4">
        <v>11449</v>
      </c>
      <c r="M240" s="9">
        <v>23811254</v>
      </c>
      <c r="O240" s="13"/>
      <c r="P240" s="13"/>
      <c r="Q240" s="13"/>
      <c r="R240" s="13"/>
    </row>
    <row r="241" spans="1:18" x14ac:dyDescent="0.25">
      <c r="A241" s="5">
        <v>44069</v>
      </c>
      <c r="B241" s="6">
        <v>1.1789000000000001</v>
      </c>
      <c r="C241" s="6">
        <v>74.512600000000006</v>
      </c>
      <c r="D241" s="6">
        <v>6.8860000000000001</v>
      </c>
      <c r="E241" s="6">
        <v>11400.9399999999</v>
      </c>
      <c r="F241" s="1"/>
      <c r="G241" s="5">
        <v>44069</v>
      </c>
      <c r="H241" s="6">
        <v>1.179</v>
      </c>
      <c r="I241" s="6">
        <v>74.513000000000005</v>
      </c>
      <c r="J241" s="6">
        <v>6.8860000000000001</v>
      </c>
      <c r="K241" s="6">
        <v>11400.94</v>
      </c>
      <c r="M241" s="10">
        <v>24052711</v>
      </c>
      <c r="O241" s="12"/>
      <c r="P241" s="12"/>
      <c r="Q241" s="12"/>
      <c r="R241" s="12"/>
    </row>
    <row r="242" spans="1:18" x14ac:dyDescent="0.25">
      <c r="A242" s="3">
        <v>44070</v>
      </c>
      <c r="B242" s="4">
        <v>1.1806000000000001</v>
      </c>
      <c r="C242" s="4">
        <v>75.537899999999993</v>
      </c>
      <c r="D242" s="4">
        <v>6.8902000000000001</v>
      </c>
      <c r="E242" s="4">
        <v>11363.58</v>
      </c>
      <c r="F242" s="1"/>
      <c r="G242" s="3">
        <v>44070</v>
      </c>
      <c r="H242" s="4">
        <v>1.181</v>
      </c>
      <c r="I242" s="4">
        <v>75.537999999999997</v>
      </c>
      <c r="J242" s="4">
        <v>6.89</v>
      </c>
      <c r="K242" s="4">
        <v>11363.58</v>
      </c>
      <c r="M242" s="9">
        <v>24308365</v>
      </c>
      <c r="O242" s="13"/>
      <c r="P242" s="13"/>
      <c r="Q242" s="13"/>
      <c r="R242" s="13"/>
    </row>
    <row r="243" spans="1:18" x14ac:dyDescent="0.25">
      <c r="A243" s="5">
        <v>44071</v>
      </c>
      <c r="B243" s="6">
        <v>1.1915</v>
      </c>
      <c r="C243" s="6">
        <v>75.235399999999998</v>
      </c>
      <c r="D243" s="6">
        <v>6.8654000000000002</v>
      </c>
      <c r="E243" s="6">
        <v>11421.4399999999</v>
      </c>
      <c r="F243" s="1"/>
      <c r="G243" s="5">
        <v>44071</v>
      </c>
      <c r="H243" s="6">
        <v>1.1919999999999999</v>
      </c>
      <c r="I243" s="6">
        <v>75.234999999999999</v>
      </c>
      <c r="J243" s="6">
        <v>6.8650000000000002</v>
      </c>
      <c r="K243" s="6">
        <v>11421.44</v>
      </c>
      <c r="M243" s="10">
        <v>24638202</v>
      </c>
      <c r="O243" s="12"/>
      <c r="P243" s="12"/>
      <c r="Q243" s="12"/>
      <c r="R243" s="12"/>
    </row>
    <row r="244" spans="1:18" x14ac:dyDescent="0.25">
      <c r="A244" s="3">
        <v>44072</v>
      </c>
      <c r="B244" s="4"/>
      <c r="C244" s="4">
        <v>74.638199999999998</v>
      </c>
      <c r="D244" s="4">
        <v>6.8654000000000002</v>
      </c>
      <c r="E244" s="4">
        <v>11509.89</v>
      </c>
      <c r="F244" s="1"/>
      <c r="G244" s="3">
        <v>44072</v>
      </c>
      <c r="H244" s="4">
        <v>1.1919999999999999</v>
      </c>
      <c r="I244" s="4">
        <v>74.638000000000005</v>
      </c>
      <c r="J244" s="4">
        <v>6.8650000000000002</v>
      </c>
      <c r="K244" s="4">
        <v>11509.89</v>
      </c>
      <c r="M244" s="9">
        <v>24852648</v>
      </c>
      <c r="O244" s="13"/>
      <c r="P244" s="13"/>
      <c r="Q244" s="13"/>
      <c r="R244" s="13"/>
    </row>
    <row r="245" spans="1:18" x14ac:dyDescent="0.25">
      <c r="A245" s="5">
        <v>44073</v>
      </c>
      <c r="B245" s="6"/>
      <c r="C245" s="6"/>
      <c r="D245" s="6"/>
      <c r="E245" s="6">
        <v>11594.525</v>
      </c>
      <c r="F245" s="1"/>
      <c r="G245" s="5">
        <v>44073</v>
      </c>
      <c r="H245" s="6">
        <v>1.1919999999999999</v>
      </c>
      <c r="I245" s="6">
        <v>74.638000000000005</v>
      </c>
      <c r="J245" s="6">
        <v>6.8650000000000002</v>
      </c>
      <c r="K245" s="6">
        <v>11594.525</v>
      </c>
      <c r="M245" s="10">
        <v>25147643</v>
      </c>
      <c r="O245" s="12">
        <f>CORREL(H239:H245,M239:M245)</f>
        <v>0.74839226387163638</v>
      </c>
      <c r="P245" s="12">
        <f>CORREL(I239:I245,M239:M245)</f>
        <v>0.42960399703460916</v>
      </c>
      <c r="Q245" s="12">
        <f>CORREL(J239:J245,M239:M245)</f>
        <v>-0.939995189984552</v>
      </c>
      <c r="R245" s="12">
        <f>CORREL(K239:K245,M239:M245)</f>
        <v>-0.12346434537504093</v>
      </c>
    </row>
    <row r="246" spans="1:18" x14ac:dyDescent="0.25">
      <c r="A246" s="3">
        <v>44074</v>
      </c>
      <c r="B246" s="4">
        <v>1.194</v>
      </c>
      <c r="C246" s="4"/>
      <c r="D246" s="4">
        <v>0.84870000000000001</v>
      </c>
      <c r="E246" s="4">
        <v>11680.815000000001</v>
      </c>
      <c r="F246" s="1"/>
      <c r="G246" s="3">
        <v>44074</v>
      </c>
      <c r="H246" s="4">
        <v>1.194</v>
      </c>
      <c r="I246" s="4">
        <v>74.638000000000005</v>
      </c>
      <c r="J246" s="4">
        <v>6.8490000000000002</v>
      </c>
      <c r="K246" s="4">
        <v>11680.815000000001</v>
      </c>
      <c r="M246" s="9">
        <v>25348273</v>
      </c>
      <c r="O246" s="13"/>
      <c r="P246" s="13"/>
      <c r="Q246" s="13"/>
      <c r="R246" s="13"/>
    </row>
    <row r="247" spans="1:18" x14ac:dyDescent="0.25">
      <c r="A247" s="5">
        <v>44075</v>
      </c>
      <c r="B247" s="6">
        <v>1.1987000000000001</v>
      </c>
      <c r="C247" s="6">
        <v>73.803899999999999</v>
      </c>
      <c r="D247" s="6">
        <v>6.8285</v>
      </c>
      <c r="E247" s="6">
        <v>11801.24</v>
      </c>
      <c r="F247" s="1"/>
      <c r="G247" s="5">
        <v>44075</v>
      </c>
      <c r="H247" s="6">
        <v>1.1990000000000001</v>
      </c>
      <c r="I247" s="6">
        <v>73.804000000000002</v>
      </c>
      <c r="J247" s="6">
        <v>6.8289999999999997</v>
      </c>
      <c r="K247" s="6">
        <v>11801.24</v>
      </c>
      <c r="M247" s="10">
        <v>25683459</v>
      </c>
      <c r="O247" s="12"/>
      <c r="P247" s="12"/>
      <c r="Q247" s="12"/>
      <c r="R247" s="12"/>
    </row>
    <row r="248" spans="1:18" x14ac:dyDescent="0.25">
      <c r="A248" s="3">
        <v>44076</v>
      </c>
      <c r="B248" s="4">
        <v>1.1860999999999999</v>
      </c>
      <c r="C248" s="4">
        <v>73.584900000000005</v>
      </c>
      <c r="D248" s="4">
        <v>6.8282999999999996</v>
      </c>
      <c r="E248" s="4">
        <v>11586.735000000001</v>
      </c>
      <c r="F248" s="1"/>
      <c r="G248" s="3">
        <v>44076</v>
      </c>
      <c r="H248" s="4">
        <v>1.1859999999999999</v>
      </c>
      <c r="I248" s="4">
        <v>73.584999999999994</v>
      </c>
      <c r="J248" s="4">
        <v>6.8280000000000003</v>
      </c>
      <c r="K248" s="4">
        <v>11586.735000000001</v>
      </c>
      <c r="M248" s="9">
        <v>25882433</v>
      </c>
      <c r="O248" s="13"/>
      <c r="P248" s="13"/>
      <c r="Q248" s="13"/>
      <c r="R248" s="13"/>
    </row>
    <row r="249" spans="1:18" x14ac:dyDescent="0.25">
      <c r="A249" s="5">
        <v>44077</v>
      </c>
      <c r="B249" s="6">
        <v>1.1813</v>
      </c>
      <c r="C249" s="6">
        <v>73.858800000000002</v>
      </c>
      <c r="D249" s="6">
        <v>6.8468</v>
      </c>
      <c r="E249" s="6">
        <v>10743.315000000001</v>
      </c>
      <c r="F249" s="1"/>
      <c r="G249" s="5">
        <v>44077</v>
      </c>
      <c r="H249" s="6">
        <v>1.181</v>
      </c>
      <c r="I249" s="6">
        <v>73.858999999999995</v>
      </c>
      <c r="J249" s="6">
        <v>6.8470000000000004</v>
      </c>
      <c r="K249" s="6">
        <v>10743.315000000001</v>
      </c>
      <c r="M249" s="10">
        <v>26168659</v>
      </c>
      <c r="O249" s="12"/>
      <c r="P249" s="12"/>
      <c r="Q249" s="12"/>
      <c r="R249" s="12"/>
    </row>
    <row r="250" spans="1:18" x14ac:dyDescent="0.25">
      <c r="A250" s="3">
        <v>44078</v>
      </c>
      <c r="B250" s="4">
        <v>1.1841999999999999</v>
      </c>
      <c r="C250" s="4">
        <v>75.468000000000004</v>
      </c>
      <c r="D250" s="4">
        <v>6.8425000000000002</v>
      </c>
      <c r="E250" s="4">
        <v>10329.365</v>
      </c>
      <c r="F250" s="1"/>
      <c r="G250" s="3">
        <v>44078</v>
      </c>
      <c r="H250" s="4">
        <v>1.1839999999999999</v>
      </c>
      <c r="I250" s="4">
        <v>75.468000000000004</v>
      </c>
      <c r="J250" s="4">
        <v>6.843</v>
      </c>
      <c r="K250" s="4">
        <v>10329.365</v>
      </c>
      <c r="M250" s="9">
        <v>26468109</v>
      </c>
      <c r="O250" s="13"/>
      <c r="P250" s="13"/>
      <c r="Q250" s="13"/>
      <c r="R250" s="13"/>
    </row>
    <row r="251" spans="1:18" x14ac:dyDescent="0.25">
      <c r="A251" s="5">
        <v>44079</v>
      </c>
      <c r="B251" s="6"/>
      <c r="C251" s="6">
        <v>75.182299999999998</v>
      </c>
      <c r="D251" s="6">
        <v>6.8425000000000002</v>
      </c>
      <c r="E251" s="6">
        <v>10225.5</v>
      </c>
      <c r="F251" s="1"/>
      <c r="G251" s="5">
        <v>44079</v>
      </c>
      <c r="H251" s="6">
        <v>1.1839999999999999</v>
      </c>
      <c r="I251" s="6">
        <v>75.182000000000002</v>
      </c>
      <c r="J251" s="6">
        <v>6.843</v>
      </c>
      <c r="K251" s="6">
        <v>10225.5</v>
      </c>
      <c r="M251" s="10">
        <v>26702394</v>
      </c>
      <c r="O251" s="12"/>
      <c r="P251" s="12"/>
      <c r="Q251" s="12"/>
      <c r="R251" s="12"/>
    </row>
    <row r="252" spans="1:18" x14ac:dyDescent="0.25">
      <c r="A252" s="3">
        <v>44080</v>
      </c>
      <c r="B252" s="4"/>
      <c r="C252" s="4"/>
      <c r="D252" s="4"/>
      <c r="E252" s="4">
        <v>10190.34</v>
      </c>
      <c r="F252" s="1"/>
      <c r="G252" s="3">
        <v>44080</v>
      </c>
      <c r="H252" s="4">
        <v>1.1839999999999999</v>
      </c>
      <c r="I252" s="4">
        <v>75.182000000000002</v>
      </c>
      <c r="J252" s="4">
        <v>6.843</v>
      </c>
      <c r="K252" s="4">
        <v>10190.34</v>
      </c>
      <c r="M252" s="9">
        <v>26947611</v>
      </c>
      <c r="O252" s="13">
        <f>CORREL(H246:H252,M246:M252)</f>
        <v>-0.71809637100111512</v>
      </c>
      <c r="P252" s="13">
        <f>CORREL(I246:I252,M246:M252)</f>
        <v>0.62611386497179444</v>
      </c>
      <c r="Q252" s="13">
        <f>CORREL(J246:J252,M246:M252)</f>
        <v>0.21574909933348785</v>
      </c>
      <c r="R252" s="13">
        <f>CORREL(K246:K252,M246:M252)</f>
        <v>-0.94015403913854645</v>
      </c>
    </row>
    <row r="253" spans="1:18" x14ac:dyDescent="0.25">
      <c r="A253" s="5">
        <v>44081</v>
      </c>
      <c r="B253" s="6">
        <v>1.1823999999999999</v>
      </c>
      <c r="C253" s="6"/>
      <c r="D253" s="6">
        <v>6.8304999999999998</v>
      </c>
      <c r="E253" s="6">
        <v>10152.799999999999</v>
      </c>
      <c r="F253" s="1"/>
      <c r="G253" s="5">
        <v>44081</v>
      </c>
      <c r="H253" s="6">
        <v>1.1819999999999999</v>
      </c>
      <c r="I253" s="6">
        <v>75.182000000000002</v>
      </c>
      <c r="J253" s="6">
        <v>6.8310000000000004</v>
      </c>
      <c r="K253" s="6">
        <v>10152.799999999999</v>
      </c>
      <c r="M253" s="10">
        <v>27214341</v>
      </c>
      <c r="O253" s="12"/>
      <c r="P253" s="12"/>
      <c r="Q253" s="12"/>
      <c r="R253" s="12"/>
    </row>
    <row r="254" spans="1:18" x14ac:dyDescent="0.25">
      <c r="A254" s="3">
        <v>44082</v>
      </c>
      <c r="B254" s="4">
        <v>1.1785000000000001</v>
      </c>
      <c r="C254" s="4">
        <v>75.590999999999994</v>
      </c>
      <c r="D254" s="4">
        <v>6.8460999999999999</v>
      </c>
      <c r="E254" s="4">
        <v>10149.700000000001</v>
      </c>
      <c r="F254" s="1"/>
      <c r="G254" s="3">
        <v>44082</v>
      </c>
      <c r="H254" s="4">
        <v>1.179</v>
      </c>
      <c r="I254" s="4">
        <v>75.590999999999994</v>
      </c>
      <c r="J254" s="4">
        <v>6.8460000000000001</v>
      </c>
      <c r="K254" s="4">
        <v>10149.700000000001</v>
      </c>
      <c r="M254" s="9">
        <v>27452361</v>
      </c>
      <c r="O254" s="13"/>
      <c r="P254" s="13"/>
      <c r="Q254" s="13"/>
      <c r="R254" s="13"/>
    </row>
    <row r="255" spans="1:18" x14ac:dyDescent="0.25">
      <c r="A255" s="5">
        <v>44083</v>
      </c>
      <c r="B255" s="6">
        <v>1.1773</v>
      </c>
      <c r="C255" s="6">
        <v>75.964500000000001</v>
      </c>
      <c r="D255" s="6">
        <v>6.8333000000000004</v>
      </c>
      <c r="E255" s="6">
        <v>10169.36</v>
      </c>
      <c r="F255" s="1"/>
      <c r="G255" s="5">
        <v>44083</v>
      </c>
      <c r="H255" s="6">
        <v>1.177</v>
      </c>
      <c r="I255" s="6">
        <v>75.965000000000003</v>
      </c>
      <c r="J255" s="6">
        <v>6.8330000000000002</v>
      </c>
      <c r="K255" s="6">
        <v>10169.36</v>
      </c>
      <c r="M255" s="10">
        <v>27673019</v>
      </c>
      <c r="O255" s="12"/>
      <c r="P255" s="12"/>
      <c r="Q255" s="12"/>
      <c r="R255" s="12"/>
    </row>
    <row r="256" spans="1:18" x14ac:dyDescent="0.25">
      <c r="A256" s="3">
        <v>44084</v>
      </c>
      <c r="B256" s="4">
        <v>1.1849000000000001</v>
      </c>
      <c r="C256" s="4">
        <v>76.071299999999994</v>
      </c>
      <c r="D256" s="4">
        <v>6.8342999999999998</v>
      </c>
      <c r="E256" s="4">
        <v>10357.344999999999</v>
      </c>
      <c r="F256" s="1"/>
      <c r="G256" s="3">
        <v>44084</v>
      </c>
      <c r="H256" s="4">
        <v>1.1850000000000001</v>
      </c>
      <c r="I256" s="4">
        <v>76.070999999999998</v>
      </c>
      <c r="J256" s="4">
        <v>6.8339999999999996</v>
      </c>
      <c r="K256" s="4">
        <v>10357.344999999999</v>
      </c>
      <c r="M256" s="9">
        <v>27899273</v>
      </c>
      <c r="O256" s="13"/>
      <c r="P256" s="13"/>
      <c r="Q256" s="13"/>
      <c r="R256" s="13"/>
    </row>
    <row r="257" spans="1:18" x14ac:dyDescent="0.25">
      <c r="A257" s="5">
        <v>44085</v>
      </c>
      <c r="B257" s="6">
        <v>1.1854</v>
      </c>
      <c r="C257" s="6">
        <v>75.5274</v>
      </c>
      <c r="D257" s="6">
        <v>6.8343999999999996</v>
      </c>
      <c r="E257" s="6">
        <v>10314.045</v>
      </c>
      <c r="F257" s="1"/>
      <c r="G257" s="5">
        <v>44085</v>
      </c>
      <c r="H257" s="6">
        <v>1.1850000000000001</v>
      </c>
      <c r="I257" s="6">
        <v>75.527000000000001</v>
      </c>
      <c r="J257" s="6">
        <v>6.8339999999999996</v>
      </c>
      <c r="K257" s="6">
        <v>10314.045</v>
      </c>
      <c r="M257" s="10">
        <v>28189673</v>
      </c>
      <c r="O257" s="12"/>
      <c r="P257" s="12"/>
      <c r="Q257" s="12"/>
      <c r="R257" s="12"/>
    </row>
    <row r="258" spans="1:18" x14ac:dyDescent="0.25">
      <c r="A258" s="3">
        <v>44086</v>
      </c>
      <c r="B258" s="4"/>
      <c r="C258" s="4">
        <v>74.889600000000002</v>
      </c>
      <c r="D258" s="4">
        <v>6.8343999999999996</v>
      </c>
      <c r="E258" s="4">
        <v>10384.594999999999</v>
      </c>
      <c r="F258" s="1"/>
      <c r="G258" s="3">
        <v>44086</v>
      </c>
      <c r="H258" s="4">
        <v>1.1850000000000001</v>
      </c>
      <c r="I258" s="4">
        <v>74.89</v>
      </c>
      <c r="J258" s="4">
        <v>6.8339999999999996</v>
      </c>
      <c r="K258" s="4">
        <v>10384.594999999999</v>
      </c>
      <c r="M258" s="9">
        <v>28554743</v>
      </c>
      <c r="O258" s="13"/>
      <c r="P258" s="13"/>
      <c r="Q258" s="13"/>
      <c r="R258" s="13"/>
    </row>
    <row r="259" spans="1:18" x14ac:dyDescent="0.25">
      <c r="A259" s="5">
        <v>44087</v>
      </c>
      <c r="B259" s="6"/>
      <c r="C259" s="6"/>
      <c r="D259" s="6"/>
      <c r="E259" s="6">
        <v>10401.684999999999</v>
      </c>
      <c r="F259" s="1"/>
      <c r="G259" s="5">
        <v>44087</v>
      </c>
      <c r="H259" s="6">
        <v>1.1850000000000001</v>
      </c>
      <c r="I259" s="6">
        <v>74.89</v>
      </c>
      <c r="J259" s="6">
        <v>6.8339999999999996</v>
      </c>
      <c r="K259" s="6">
        <v>10401.684999999999</v>
      </c>
      <c r="M259" s="10">
        <v>28859491</v>
      </c>
      <c r="O259" s="12">
        <f>CORREL(H253:H259,M253:M259)</f>
        <v>0.6585113953942382</v>
      </c>
      <c r="P259" s="12">
        <f>CORREL(I253:I259,M253:M259)</f>
        <v>-0.51365662813567214</v>
      </c>
      <c r="Q259" s="12">
        <f>CORREL(J253:J259,M253:M259)</f>
        <v>-0.21194576977723839</v>
      </c>
      <c r="R259" s="12">
        <f>CORREL(K253:K259,M253:M259)</f>
        <v>0.90568971115590002</v>
      </c>
    </row>
    <row r="260" spans="1:18" x14ac:dyDescent="0.25">
      <c r="A260" s="3">
        <v>44088</v>
      </c>
      <c r="B260" s="4">
        <v>1.1876</v>
      </c>
      <c r="C260" s="4"/>
      <c r="D260" s="4">
        <v>6.8105000000000002</v>
      </c>
      <c r="E260" s="4">
        <v>10506.475</v>
      </c>
      <c r="F260" s="1"/>
      <c r="G260" s="3">
        <v>44088</v>
      </c>
      <c r="H260" s="4">
        <v>1.1879999999999999</v>
      </c>
      <c r="I260" s="4">
        <v>74.89</v>
      </c>
      <c r="J260" s="4">
        <v>6.8109999999999999</v>
      </c>
      <c r="K260" s="4">
        <v>10506.475</v>
      </c>
      <c r="M260" s="9">
        <v>29075671</v>
      </c>
      <c r="O260" s="13"/>
      <c r="P260" s="13"/>
      <c r="Q260" s="13"/>
      <c r="R260" s="13"/>
    </row>
    <row r="261" spans="1:18" x14ac:dyDescent="0.25">
      <c r="A261" s="5">
        <v>44089</v>
      </c>
      <c r="B261" s="6">
        <v>1.1892</v>
      </c>
      <c r="C261" s="6">
        <v>74.714799999999997</v>
      </c>
      <c r="D261" s="6">
        <v>6.7817999999999996</v>
      </c>
      <c r="E261" s="6">
        <v>10784.575000000001</v>
      </c>
      <c r="F261" s="1"/>
      <c r="G261" s="5">
        <v>44089</v>
      </c>
      <c r="H261" s="6">
        <v>1.1890000000000001</v>
      </c>
      <c r="I261" s="6">
        <v>74.715000000000003</v>
      </c>
      <c r="J261" s="6">
        <v>6.782</v>
      </c>
      <c r="K261" s="6">
        <v>10784.575000000001</v>
      </c>
      <c r="M261" s="10">
        <v>29389522</v>
      </c>
      <c r="O261" s="12"/>
      <c r="P261" s="12"/>
      <c r="Q261" s="12"/>
      <c r="R261" s="12"/>
    </row>
    <row r="262" spans="1:18" x14ac:dyDescent="0.25">
      <c r="A262" s="3">
        <v>44090</v>
      </c>
      <c r="B262" s="4">
        <v>1.1869000000000001</v>
      </c>
      <c r="C262" s="4">
        <v>75.188400000000001</v>
      </c>
      <c r="D262" s="4">
        <v>6.7548000000000004</v>
      </c>
      <c r="E262" s="4">
        <v>10882.36</v>
      </c>
      <c r="F262" s="1"/>
      <c r="G262" s="3">
        <v>44090</v>
      </c>
      <c r="H262" s="4">
        <v>1.1870000000000001</v>
      </c>
      <c r="I262" s="4">
        <v>75.188000000000002</v>
      </c>
      <c r="J262" s="4">
        <v>6.7549999999999999</v>
      </c>
      <c r="K262" s="4">
        <v>10882.36</v>
      </c>
      <c r="M262" s="9">
        <v>29661099</v>
      </c>
      <c r="O262" s="13"/>
      <c r="P262" s="13"/>
      <c r="Q262" s="13"/>
      <c r="R262" s="13"/>
    </row>
    <row r="263" spans="1:18" x14ac:dyDescent="0.25">
      <c r="A263" s="5">
        <v>44091</v>
      </c>
      <c r="B263" s="6">
        <v>1.1797</v>
      </c>
      <c r="C263" s="6">
        <v>74.927800000000005</v>
      </c>
      <c r="D263" s="6">
        <v>6.7651000000000003</v>
      </c>
      <c r="E263" s="6">
        <v>10901.619999999901</v>
      </c>
      <c r="F263" s="1"/>
      <c r="G263" s="5">
        <v>44091</v>
      </c>
      <c r="H263" s="6">
        <v>1.18</v>
      </c>
      <c r="I263" s="6">
        <v>74.927999999999997</v>
      </c>
      <c r="J263" s="6">
        <v>6.7649999999999997</v>
      </c>
      <c r="K263" s="6">
        <v>10901.62</v>
      </c>
      <c r="M263" s="10">
        <v>29982493</v>
      </c>
      <c r="O263" s="12"/>
      <c r="P263" s="12"/>
      <c r="Q263" s="12"/>
      <c r="R263" s="12"/>
    </row>
    <row r="264" spans="1:18" x14ac:dyDescent="0.25">
      <c r="A264" s="3">
        <v>44092</v>
      </c>
      <c r="B264" s="4">
        <v>1.1833</v>
      </c>
      <c r="C264" s="4">
        <v>75.194100000000006</v>
      </c>
      <c r="D264" s="4">
        <v>6.7690000000000001</v>
      </c>
      <c r="E264" s="4">
        <v>10932.295</v>
      </c>
      <c r="F264" s="1"/>
      <c r="G264" s="3">
        <v>44092</v>
      </c>
      <c r="H264" s="4">
        <v>1.1830000000000001</v>
      </c>
      <c r="I264" s="4">
        <v>75.194000000000003</v>
      </c>
      <c r="J264" s="4">
        <v>6.7690000000000001</v>
      </c>
      <c r="K264" s="4">
        <v>10932.295</v>
      </c>
      <c r="M264" s="9">
        <v>30356179</v>
      </c>
      <c r="O264" s="13"/>
      <c r="P264" s="13"/>
      <c r="Q264" s="13"/>
      <c r="R264" s="13"/>
    </row>
    <row r="265" spans="1:18" x14ac:dyDescent="0.25">
      <c r="A265" s="5">
        <v>44093</v>
      </c>
      <c r="B265" s="6"/>
      <c r="C265" s="6">
        <v>75.031899999999993</v>
      </c>
      <c r="D265" s="6">
        <v>6.7690000000000001</v>
      </c>
      <c r="E265" s="6">
        <v>11036.254999999999</v>
      </c>
      <c r="F265" s="1"/>
      <c r="G265" s="5">
        <v>44093</v>
      </c>
      <c r="H265" s="6">
        <v>1.1830000000000001</v>
      </c>
      <c r="I265" s="6">
        <v>75.031999999999996</v>
      </c>
      <c r="J265" s="6">
        <v>6.7690000000000001</v>
      </c>
      <c r="K265" s="6">
        <v>11036.254999999999</v>
      </c>
      <c r="M265" s="10">
        <v>30595833</v>
      </c>
      <c r="O265" s="12"/>
      <c r="P265" s="12"/>
      <c r="Q265" s="12"/>
      <c r="R265" s="12"/>
    </row>
    <row r="266" spans="1:18" x14ac:dyDescent="0.25">
      <c r="A266" s="3">
        <v>44094</v>
      </c>
      <c r="B266" s="4"/>
      <c r="C266" s="4"/>
      <c r="D266" s="4"/>
      <c r="E266" s="4">
        <v>10929.5649999999</v>
      </c>
      <c r="F266" s="1"/>
      <c r="G266" s="3">
        <v>44094</v>
      </c>
      <c r="H266" s="4">
        <v>1.1830000000000001</v>
      </c>
      <c r="I266" s="4">
        <v>75.031999999999996</v>
      </c>
      <c r="J266" s="4">
        <v>6.7690000000000001</v>
      </c>
      <c r="K266" s="4">
        <v>10929.565000000001</v>
      </c>
      <c r="M266" s="9">
        <v>30865452</v>
      </c>
      <c r="O266" s="13">
        <f>CORREL(H260:H266,M260:M266)</f>
        <v>-0.72928431921449932</v>
      </c>
      <c r="P266" s="13">
        <f>CORREL(I260:I266,M260:M266)</f>
        <v>0.49228219032900661</v>
      </c>
      <c r="Q266" s="13">
        <f>CORREL(J260:J266,M260:M266)</f>
        <v>-0.5868006051301411</v>
      </c>
      <c r="R266" s="13">
        <f>CORREL(K260:K266,M260:M266)</f>
        <v>0.83023126256098345</v>
      </c>
    </row>
    <row r="267" spans="1:18" x14ac:dyDescent="0.25">
      <c r="A267" s="5">
        <v>44095</v>
      </c>
      <c r="B267" s="6">
        <v>1.1787000000000001</v>
      </c>
      <c r="C267" s="6"/>
      <c r="D267" s="6">
        <v>6.8052000000000001</v>
      </c>
      <c r="E267" s="6">
        <v>10655.99</v>
      </c>
      <c r="F267" s="1"/>
      <c r="G267" s="5">
        <v>44095</v>
      </c>
      <c r="H267" s="6">
        <v>1.179</v>
      </c>
      <c r="I267" s="6">
        <v>75.031999999999996</v>
      </c>
      <c r="J267" s="6">
        <v>6.8049999999999997</v>
      </c>
      <c r="K267" s="6">
        <v>10655.99</v>
      </c>
      <c r="M267" s="10">
        <v>31175641</v>
      </c>
      <c r="O267" s="12"/>
      <c r="P267" s="12"/>
      <c r="Q267" s="12"/>
      <c r="R267" s="12"/>
    </row>
    <row r="268" spans="1:18" x14ac:dyDescent="0.25">
      <c r="A268" s="3">
        <v>44096</v>
      </c>
      <c r="B268" s="4">
        <v>1.1739999999999999</v>
      </c>
      <c r="C268" s="4">
        <v>76.0381</v>
      </c>
      <c r="D268" s="4">
        <v>6.7798999999999996</v>
      </c>
      <c r="E268" s="4">
        <v>10471.455</v>
      </c>
      <c r="F268" s="1"/>
      <c r="G268" s="3">
        <v>44096</v>
      </c>
      <c r="H268" s="4">
        <v>1.1739999999999999</v>
      </c>
      <c r="I268" s="4">
        <v>76.037999999999997</v>
      </c>
      <c r="J268" s="4">
        <v>6.78</v>
      </c>
      <c r="K268" s="4">
        <v>10471.455</v>
      </c>
      <c r="M268" s="9">
        <v>31395416</v>
      </c>
      <c r="O268" s="13"/>
      <c r="P268" s="13"/>
      <c r="Q268" s="13"/>
      <c r="R268" s="13"/>
    </row>
    <row r="269" spans="1:18" x14ac:dyDescent="0.25">
      <c r="A269" s="5">
        <v>44097</v>
      </c>
      <c r="B269" s="6">
        <v>1.1692</v>
      </c>
      <c r="C269" s="6">
        <v>76.271100000000004</v>
      </c>
      <c r="D269" s="6">
        <v>6.8103999999999996</v>
      </c>
      <c r="E269" s="6">
        <v>10356.549999999999</v>
      </c>
      <c r="F269" s="1"/>
      <c r="G269" s="5">
        <v>44097</v>
      </c>
      <c r="H269" s="6">
        <v>1.169</v>
      </c>
      <c r="I269" s="6">
        <v>76.271000000000001</v>
      </c>
      <c r="J269" s="6">
        <v>6.81</v>
      </c>
      <c r="K269" s="6">
        <v>10356.549999999999</v>
      </c>
      <c r="M269" s="10">
        <v>31722651</v>
      </c>
      <c r="O269" s="12"/>
      <c r="P269" s="12"/>
      <c r="Q269" s="12"/>
      <c r="R269" s="12"/>
    </row>
    <row r="270" spans="1:18" x14ac:dyDescent="0.25">
      <c r="A270" s="3">
        <v>44098</v>
      </c>
      <c r="B270" s="4">
        <v>1.1645000000000001</v>
      </c>
      <c r="C270" s="4">
        <v>76.354500000000002</v>
      </c>
      <c r="D270" s="4">
        <v>6.8287000000000004</v>
      </c>
      <c r="E270" s="4">
        <v>10502.96</v>
      </c>
      <c r="F270" s="1"/>
      <c r="G270" s="3">
        <v>44098</v>
      </c>
      <c r="H270" s="4">
        <v>1.165</v>
      </c>
      <c r="I270" s="4">
        <v>76.355000000000004</v>
      </c>
      <c r="J270" s="4">
        <v>6.8289999999999997</v>
      </c>
      <c r="K270" s="4">
        <v>10502.96</v>
      </c>
      <c r="M270" s="9">
        <v>32092346</v>
      </c>
      <c r="O270" s="13"/>
      <c r="P270" s="13"/>
      <c r="Q270" s="13"/>
      <c r="R270" s="13"/>
    </row>
    <row r="271" spans="1:18" x14ac:dyDescent="0.25">
      <c r="A271" s="5">
        <v>44099</v>
      </c>
      <c r="B271" s="6">
        <v>1.1634</v>
      </c>
      <c r="C271" s="6">
        <v>77.177999999999997</v>
      </c>
      <c r="D271" s="6">
        <v>6.8238000000000003</v>
      </c>
      <c r="E271" s="6">
        <v>10662.2599999999</v>
      </c>
      <c r="F271" s="1"/>
      <c r="G271" s="5">
        <v>44099</v>
      </c>
      <c r="H271" s="6">
        <v>1.163</v>
      </c>
      <c r="I271" s="6">
        <v>77.177999999999997</v>
      </c>
      <c r="J271" s="6">
        <v>6.8239999999999998</v>
      </c>
      <c r="K271" s="6">
        <v>10662.26</v>
      </c>
      <c r="M271" s="10">
        <v>32412670</v>
      </c>
      <c r="O271" s="12"/>
      <c r="P271" s="12"/>
      <c r="Q271" s="12"/>
      <c r="R271" s="12"/>
    </row>
    <row r="272" spans="1:18" x14ac:dyDescent="0.25">
      <c r="A272" s="3">
        <v>44100</v>
      </c>
      <c r="B272" s="4"/>
      <c r="C272" s="4">
        <v>76.819500000000005</v>
      </c>
      <c r="D272" s="4">
        <v>6.8238000000000003</v>
      </c>
      <c r="E272" s="4">
        <v>10740.57</v>
      </c>
      <c r="F272" s="1"/>
      <c r="G272" s="3">
        <v>44100</v>
      </c>
      <c r="H272" s="4">
        <v>1.163</v>
      </c>
      <c r="I272" s="4">
        <v>76.819999999999993</v>
      </c>
      <c r="J272" s="4">
        <v>6.8239999999999998</v>
      </c>
      <c r="K272" s="4">
        <v>10740.57</v>
      </c>
      <c r="M272" s="9">
        <v>32671572</v>
      </c>
      <c r="O272" s="13"/>
      <c r="P272" s="13"/>
      <c r="Q272" s="13"/>
      <c r="R272" s="13"/>
    </row>
    <row r="273" spans="1:18" x14ac:dyDescent="0.25">
      <c r="A273" s="5">
        <v>44101</v>
      </c>
      <c r="B273" s="6"/>
      <c r="C273" s="6"/>
      <c r="D273" s="6"/>
      <c r="E273" s="6">
        <v>10711.385</v>
      </c>
      <c r="F273" s="1"/>
      <c r="G273" s="5">
        <v>44101</v>
      </c>
      <c r="H273" s="6">
        <v>1.163</v>
      </c>
      <c r="I273" s="6">
        <v>76.819999999999993</v>
      </c>
      <c r="J273" s="6">
        <v>6.8239999999999998</v>
      </c>
      <c r="K273" s="6">
        <v>10711.385</v>
      </c>
      <c r="M273" s="10">
        <v>32925408</v>
      </c>
      <c r="O273" s="12">
        <f>CORREL(H267:H273,M267:M273)</f>
        <v>-0.93134465917511811</v>
      </c>
      <c r="P273" s="12">
        <f>CORREL(I267:I273,M267:M273)</f>
        <v>0.86138994530717039</v>
      </c>
      <c r="Q273" s="12">
        <f>CORREL(J267:J273,M267:M273)</f>
        <v>0.74753534722716541</v>
      </c>
      <c r="R273" s="12">
        <f>CORREL(K267:K273,M267:M273)</f>
        <v>0.56544061697241221</v>
      </c>
    </row>
    <row r="274" spans="1:18" x14ac:dyDescent="0.25">
      <c r="A274" s="3">
        <v>44102</v>
      </c>
      <c r="B274" s="4">
        <v>1.167</v>
      </c>
      <c r="C274" s="4"/>
      <c r="D274" s="4">
        <v>6.8118999999999996</v>
      </c>
      <c r="E274" s="4">
        <v>10800.39</v>
      </c>
      <c r="F274" s="1"/>
      <c r="G274" s="3">
        <v>44102</v>
      </c>
      <c r="H274" s="4">
        <v>1.167</v>
      </c>
      <c r="I274" s="4">
        <v>76.819999999999993</v>
      </c>
      <c r="J274" s="4">
        <v>6.8120000000000003</v>
      </c>
      <c r="K274" s="4">
        <v>10800.39</v>
      </c>
      <c r="M274" s="9">
        <v>33207278</v>
      </c>
      <c r="O274" s="13"/>
      <c r="P274" s="13"/>
      <c r="Q274" s="13"/>
      <c r="R274" s="13"/>
    </row>
    <row r="275" spans="1:18" x14ac:dyDescent="0.25">
      <c r="A275" s="5">
        <v>44103</v>
      </c>
      <c r="B275" s="6">
        <v>1.1701999999999999</v>
      </c>
      <c r="C275" s="6">
        <v>78.671300000000002</v>
      </c>
      <c r="D275" s="6">
        <v>6.8164999999999996</v>
      </c>
      <c r="E275" s="6">
        <v>10752.025</v>
      </c>
      <c r="F275" s="1"/>
      <c r="G275" s="5">
        <v>44103</v>
      </c>
      <c r="H275" s="6">
        <v>1.17</v>
      </c>
      <c r="I275" s="6">
        <v>78.671000000000006</v>
      </c>
      <c r="J275" s="6">
        <v>6.8170000000000002</v>
      </c>
      <c r="K275" s="6">
        <v>10752.025</v>
      </c>
      <c r="M275" s="10">
        <v>33449681</v>
      </c>
      <c r="O275" s="12"/>
      <c r="P275" s="12"/>
      <c r="Q275" s="12"/>
      <c r="R275" s="12"/>
    </row>
    <row r="276" spans="1:18" x14ac:dyDescent="0.25">
      <c r="A276" s="3">
        <v>44104</v>
      </c>
      <c r="B276" s="4">
        <v>1.1708000000000001</v>
      </c>
      <c r="C276" s="4">
        <v>79.6845</v>
      </c>
      <c r="D276" s="4">
        <v>6.7907999999999999</v>
      </c>
      <c r="E276" s="4">
        <v>10758.145</v>
      </c>
      <c r="F276" s="1"/>
      <c r="G276" s="3">
        <v>44104</v>
      </c>
      <c r="H276" s="4">
        <v>1.171</v>
      </c>
      <c r="I276" s="4">
        <v>79.685000000000002</v>
      </c>
      <c r="J276" s="4">
        <v>6.7910000000000004</v>
      </c>
      <c r="K276" s="4">
        <v>10758.145</v>
      </c>
      <c r="M276" s="9">
        <v>33739467</v>
      </c>
      <c r="O276" s="13"/>
      <c r="P276" s="13"/>
      <c r="Q276" s="13"/>
      <c r="R276" s="13"/>
    </row>
    <row r="277" spans="1:18" x14ac:dyDescent="0.25">
      <c r="A277" s="5">
        <v>44105</v>
      </c>
      <c r="B277" s="6">
        <v>1.1752</v>
      </c>
      <c r="C277" s="6">
        <v>78.784700000000001</v>
      </c>
      <c r="D277" s="6">
        <v>6.7904</v>
      </c>
      <c r="E277" s="6">
        <v>10690.5649999999</v>
      </c>
      <c r="F277" s="1"/>
      <c r="G277" s="5">
        <v>44105</v>
      </c>
      <c r="H277" s="6">
        <v>1.175</v>
      </c>
      <c r="I277" s="6">
        <v>78.784999999999997</v>
      </c>
      <c r="J277" s="6">
        <v>6.79</v>
      </c>
      <c r="K277" s="6">
        <v>10690.565000000001</v>
      </c>
      <c r="M277" s="10">
        <v>34097819</v>
      </c>
      <c r="O277" s="12"/>
      <c r="P277" s="12"/>
      <c r="Q277" s="12"/>
      <c r="R277" s="12"/>
    </row>
    <row r="278" spans="1:18" x14ac:dyDescent="0.25">
      <c r="A278" s="3">
        <v>44106</v>
      </c>
      <c r="B278" s="4">
        <v>1.173</v>
      </c>
      <c r="C278" s="4">
        <v>77.2774</v>
      </c>
      <c r="D278" s="4">
        <v>6.7908999999999997</v>
      </c>
      <c r="E278" s="4">
        <v>10528.279999999901</v>
      </c>
      <c r="F278" s="1"/>
      <c r="G278" s="3">
        <v>44106</v>
      </c>
      <c r="H278" s="4">
        <v>1.173</v>
      </c>
      <c r="I278" s="4">
        <v>77.277000000000001</v>
      </c>
      <c r="J278" s="4">
        <v>6.7910000000000004</v>
      </c>
      <c r="K278" s="4">
        <v>10528.28</v>
      </c>
      <c r="M278" s="9">
        <v>34447286</v>
      </c>
      <c r="O278" s="13"/>
      <c r="P278" s="13"/>
      <c r="Q278" s="13"/>
      <c r="R278" s="13"/>
    </row>
    <row r="279" spans="1:18" x14ac:dyDescent="0.25">
      <c r="A279" s="5">
        <v>44107</v>
      </c>
      <c r="B279" s="6"/>
      <c r="C279" s="6">
        <v>78.091499999999996</v>
      </c>
      <c r="D279" s="6">
        <v>6.7908999999999997</v>
      </c>
      <c r="E279" s="6">
        <v>10554.885</v>
      </c>
      <c r="F279" s="1"/>
      <c r="G279" s="5">
        <v>44107</v>
      </c>
      <c r="H279" s="6">
        <v>1.173</v>
      </c>
      <c r="I279" s="6">
        <v>78.091999999999999</v>
      </c>
      <c r="J279" s="6">
        <v>6.7910000000000004</v>
      </c>
      <c r="K279" s="6">
        <v>10554.885</v>
      </c>
      <c r="M279" s="10">
        <v>34693566</v>
      </c>
      <c r="O279" s="12"/>
      <c r="P279" s="12"/>
      <c r="Q279" s="12"/>
      <c r="R279" s="12"/>
    </row>
    <row r="280" spans="1:18" x14ac:dyDescent="0.25">
      <c r="A280" s="3">
        <v>44108</v>
      </c>
      <c r="B280" s="4"/>
      <c r="C280" s="4"/>
      <c r="D280" s="4"/>
      <c r="E280" s="4">
        <v>10617.22</v>
      </c>
      <c r="F280" s="1"/>
      <c r="G280" s="3">
        <v>44108</v>
      </c>
      <c r="H280" s="4">
        <v>1.173</v>
      </c>
      <c r="I280" s="4">
        <v>78.091999999999999</v>
      </c>
      <c r="J280" s="4">
        <v>6.7910000000000004</v>
      </c>
      <c r="K280" s="4">
        <v>10617.22</v>
      </c>
      <c r="M280" s="9">
        <v>35004299</v>
      </c>
      <c r="O280" s="13">
        <f>CORREL(H274:H280,M274:M280)</f>
        <v>0.75980001324504831</v>
      </c>
      <c r="P280" s="13">
        <f>CORREL(I274:I280,M274:M280)</f>
        <v>-2.4333689252922657E-2</v>
      </c>
      <c r="Q280" s="13">
        <f>CORREL(J274:J280,M274:M280)</f>
        <v>-0.75971137133879085</v>
      </c>
      <c r="R280" s="13">
        <f>CORREL(K274:K280,M274:M280)</f>
        <v>-0.86541611508456018</v>
      </c>
    </row>
    <row r="281" spans="1:18" x14ac:dyDescent="0.25">
      <c r="A281" s="5">
        <v>44109</v>
      </c>
      <c r="B281" s="6">
        <v>1.1768000000000001</v>
      </c>
      <c r="C281" s="6"/>
      <c r="D281" s="6">
        <v>6.7907999999999999</v>
      </c>
      <c r="E281" s="6">
        <v>10713.65</v>
      </c>
      <c r="F281" s="1"/>
      <c r="G281" s="5">
        <v>44109</v>
      </c>
      <c r="H281" s="6">
        <v>1.177</v>
      </c>
      <c r="I281" s="6">
        <v>78.091999999999999</v>
      </c>
      <c r="J281" s="6">
        <v>6.7910000000000004</v>
      </c>
      <c r="K281" s="6">
        <v>10713.65</v>
      </c>
      <c r="M281" s="10">
        <v>35298427</v>
      </c>
      <c r="O281" s="12"/>
      <c r="P281" s="12"/>
      <c r="Q281" s="12"/>
      <c r="R281" s="12"/>
    </row>
    <row r="282" spans="1:18" x14ac:dyDescent="0.25">
      <c r="A282" s="3">
        <v>44110</v>
      </c>
      <c r="B282" s="4">
        <v>1.1795</v>
      </c>
      <c r="C282" s="4">
        <v>78.128100000000003</v>
      </c>
      <c r="D282" s="4">
        <v>6.7907999999999999</v>
      </c>
      <c r="E282" s="4">
        <v>10667.49</v>
      </c>
      <c r="F282" s="1"/>
      <c r="G282" s="3">
        <v>44110</v>
      </c>
      <c r="H282" s="4">
        <v>1.18</v>
      </c>
      <c r="I282" s="4">
        <v>78.128</v>
      </c>
      <c r="J282" s="4">
        <v>6.7910000000000004</v>
      </c>
      <c r="K282" s="4">
        <v>10667.49</v>
      </c>
      <c r="M282" s="9">
        <v>35622409</v>
      </c>
      <c r="O282" s="13"/>
      <c r="P282" s="13"/>
      <c r="Q282" s="13"/>
      <c r="R282" s="13"/>
    </row>
    <row r="283" spans="1:18" x14ac:dyDescent="0.25">
      <c r="A283" s="5">
        <v>44111</v>
      </c>
      <c r="B283" s="6">
        <v>1.177</v>
      </c>
      <c r="C283" s="6">
        <v>78.511899999999997</v>
      </c>
      <c r="D283" s="6">
        <v>6.7906000000000004</v>
      </c>
      <c r="E283" s="6">
        <v>10617.084999999999</v>
      </c>
      <c r="F283" s="1"/>
      <c r="G283" s="5">
        <v>44111</v>
      </c>
      <c r="H283" s="6">
        <v>1.177</v>
      </c>
      <c r="I283" s="6">
        <v>78.512</v>
      </c>
      <c r="J283" s="6">
        <v>6.7910000000000004</v>
      </c>
      <c r="K283" s="6">
        <v>10617.084999999999</v>
      </c>
      <c r="M283" s="10">
        <v>35986973</v>
      </c>
      <c r="O283" s="12"/>
      <c r="P283" s="12"/>
      <c r="Q283" s="12"/>
      <c r="R283" s="12"/>
    </row>
    <row r="284" spans="1:18" x14ac:dyDescent="0.25">
      <c r="A284" s="3">
        <v>44112</v>
      </c>
      <c r="B284" s="4">
        <v>1.1765000000000001</v>
      </c>
      <c r="C284" s="4">
        <v>78.092100000000002</v>
      </c>
      <c r="D284" s="4">
        <v>6.7901999999999996</v>
      </c>
      <c r="E284" s="4">
        <v>10749.31</v>
      </c>
      <c r="F284" s="1"/>
      <c r="G284" s="3">
        <v>44112</v>
      </c>
      <c r="H284" s="4">
        <v>1.177</v>
      </c>
      <c r="I284" s="4">
        <v>78.091999999999999</v>
      </c>
      <c r="J284" s="4">
        <v>6.79</v>
      </c>
      <c r="K284" s="4">
        <v>10749.31</v>
      </c>
      <c r="M284" s="9">
        <v>36325461</v>
      </c>
      <c r="O284" s="13"/>
      <c r="P284" s="13"/>
      <c r="Q284" s="13"/>
      <c r="R284" s="13"/>
    </row>
    <row r="285" spans="1:18" x14ac:dyDescent="0.25">
      <c r="A285" s="5">
        <v>44113</v>
      </c>
      <c r="B285" s="6">
        <v>1.1795</v>
      </c>
      <c r="C285" s="6">
        <v>77.915700000000001</v>
      </c>
      <c r="D285" s="6">
        <v>6.6947000000000001</v>
      </c>
      <c r="E285" s="6">
        <v>10974.31</v>
      </c>
      <c r="F285" s="1"/>
      <c r="G285" s="5">
        <v>44113</v>
      </c>
      <c r="H285" s="6">
        <v>1.18</v>
      </c>
      <c r="I285" s="6">
        <v>77.915999999999997</v>
      </c>
      <c r="J285" s="6">
        <v>6.6950000000000003</v>
      </c>
      <c r="K285" s="6">
        <v>10974.31</v>
      </c>
      <c r="M285" s="10"/>
      <c r="O285" s="12"/>
      <c r="P285" s="12"/>
      <c r="Q285" s="12"/>
      <c r="R285" s="12"/>
    </row>
    <row r="286" spans="1:18" x14ac:dyDescent="0.25">
      <c r="A286" s="3">
        <v>44114</v>
      </c>
      <c r="B286" s="4"/>
      <c r="C286" s="4">
        <v>77.028400000000005</v>
      </c>
      <c r="D286" s="4">
        <v>6.6947000000000001</v>
      </c>
      <c r="E286" s="4">
        <v>11078.64</v>
      </c>
      <c r="F286" s="1"/>
      <c r="G286" s="3">
        <v>44114</v>
      </c>
      <c r="H286" s="4">
        <v>1.18</v>
      </c>
      <c r="I286" s="4">
        <v>77.028000000000006</v>
      </c>
      <c r="J286" s="4">
        <v>6.6950000000000003</v>
      </c>
      <c r="K286" s="4">
        <v>11078.64</v>
      </c>
      <c r="M286" s="9"/>
      <c r="O286" s="13"/>
      <c r="P286" s="13"/>
      <c r="Q286" s="13"/>
      <c r="R286" s="13"/>
    </row>
    <row r="287" spans="1:18" x14ac:dyDescent="0.25">
      <c r="F287" s="1"/>
    </row>
    <row r="288" spans="1:18" x14ac:dyDescent="0.25">
      <c r="F288" s="1"/>
    </row>
  </sheetData>
  <sortState ref="F5:F288">
    <sortCondition descending="1" ref="F5"/>
  </sortState>
  <mergeCells count="4">
    <mergeCell ref="T1:X1"/>
    <mergeCell ref="A1:E1"/>
    <mergeCell ref="G1:K1"/>
    <mergeCell ref="O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2020-10-10T11:54:55Z</dcterms:modified>
</cp:coreProperties>
</file>